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6457" windowHeight="5348"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<sst xmlns="http://schemas.openxmlformats.org/spreadsheetml/2006/main" count="3843" uniqueCount="925">
  <si>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</si>
  <si>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</si>
  <si>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</si>
  <si>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</si>
  <si>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</si>
  <si>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</si>
  <si>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</si>
  <si>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</si>
  <si>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</si>
  <si>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</si>
  <si>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</si>
  <si>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</si>
  <si>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</si>
  <si>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</si>
  <si>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</si>
  <si>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</si>
  <si>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</si>
  <si>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</si>
  <si>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</si>
  <si>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</si>
  <si>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</si>
  <si>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</si>
  <si>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</si>
  <si>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</si>
  <si>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</si>
  <si>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</si>
  <si>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</si>
  <si>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</si>
  <si>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</si>
  <si>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</si>
  <si>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</si>
  <si>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</si>
  <si>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</si>
  <si>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</si>
  <si>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</si>
  <si>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</si>
  <si>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</si>
  <si>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</si>
  <si>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</si>
  <si>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</si>
  <si>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</si>
  <si>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</si>
  <si>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</si>
  <si>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</si>
  <si>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400</t>
  </si>
  <si>
    <t>云南警官学院</t>
  </si>
  <si>
    <t>400003</t>
  </si>
  <si>
    <t>云南公安民警综合训练基地</t>
  </si>
  <si>
    <t>400001</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</si>
  <si>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</si>
  <si>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</si>
  <si>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</si>
  <si>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</si>
  <si>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</si>
  <si>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</si>
  <si>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</si>
  <si>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</si>
  <si>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</si>
  <si>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</si>
  <si>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</si>
  <si>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</si>
  <si>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</si>
  <si>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204</t>
  </si>
  <si>
    <t>公共安全支出</t>
  </si>
  <si>
    <t>20402</t>
  </si>
  <si>
    <t>公安</t>
  </si>
  <si>
    <t>2040220</t>
  </si>
  <si>
    <t>执法办案</t>
  </si>
  <si>
    <t>2040250</t>
  </si>
  <si>
    <t>事业运行</t>
  </si>
  <si>
    <t>205</t>
  </si>
  <si>
    <t>教育支出</t>
  </si>
  <si>
    <t>20502</t>
  </si>
  <si>
    <t>普通教育</t>
  </si>
  <si>
    <t>2050205</t>
  </si>
  <si>
    <t>高等教育</t>
  </si>
  <si>
    <t>206</t>
  </si>
  <si>
    <t>科学技术支出</t>
  </si>
  <si>
    <t>20602</t>
  </si>
  <si>
    <t>基础研究</t>
  </si>
  <si>
    <t>2060206</t>
  </si>
  <si>
    <t>专项基础科研</t>
  </si>
  <si>
    <t>2060208</t>
  </si>
  <si>
    <t>科技人才队伍建设</t>
  </si>
  <si>
    <t>20605</t>
  </si>
  <si>
    <t>科技条件与服务</t>
  </si>
  <si>
    <t>2060503</t>
  </si>
  <si>
    <t>科技条件专项</t>
  </si>
  <si>
    <t>208</t>
  </si>
  <si>
    <t>社会保障和就业支出</t>
  </si>
  <si>
    <t>20805</t>
  </si>
  <si>
    <t>行政事业单位养老支出</t>
  </si>
  <si>
    <t>2080502</t>
  </si>
  <si>
    <t>事业单位离退休</t>
  </si>
  <si>
    <t>2080505</t>
  </si>
  <si>
    <t>机关事业单位基本养老保险缴费支出</t>
  </si>
  <si>
    <t>20899</t>
  </si>
  <si>
    <t>其他社会保障和就业支出</t>
  </si>
  <si>
    <t>2089999</t>
  </si>
  <si>
    <t>210</t>
  </si>
  <si>
    <t>卫生健康支出</t>
  </si>
  <si>
    <t>21004</t>
  </si>
  <si>
    <t>公共卫生</t>
  </si>
  <si>
    <t>2100409</t>
  </si>
  <si>
    <t>重大公共卫生服务</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</si>
  <si>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</si>
  <si>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</si>
  <si>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</si>
  <si>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</si>
  <si>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</si>
  <si>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</si>
  <si>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</si>
  <si>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</si>
  <si>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</si>
  <si>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</si>
  <si>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</si>
  <si>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</si>
  <si>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</si>
  <si>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</si>
  <si>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</si>
  <si>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</si>
  <si>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</si>
  <si>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</si>
  <si>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</si>
  <si>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</si>
  <si>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</si>
  <si>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</si>
  <si>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</si>
  <si>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</si>
  <si>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</si>
  <si>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</si>
  <si>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</si>
  <si>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</si>
  <si>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</si>
  <si>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</si>
  <si>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</si>
  <si>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</si>
  <si>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</si>
  <si>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</si>
  <si>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</si>
  <si>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</si>
  <si>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</si>
  <si>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</si>
  <si>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</si>
  <si>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</si>
  <si>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</si>
  <si>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</si>
  <si>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</si>
  <si>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</si>
  <si>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</si>
  <si>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</si>
  <si>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</si>
  <si>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</si>
  <si>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</si>
  <si>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</si>
  <si>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</si>
  <si>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</si>
  <si>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</si>
  <si>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</si>
  <si>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</si>
  <si>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</si>
  <si>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</si>
  <si>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</si>
  <si>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</si>
  <si>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</si>
  <si>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</si>
  <si>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</si>
  <si>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</si>
  <si>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530000210000000041859</t>
  </si>
  <si>
    <t>行政人员支出工资</t>
  </si>
  <si>
    <t>30101</t>
  </si>
  <si>
    <t>基本工资</t>
  </si>
  <si>
    <t>30102</t>
  </si>
  <si>
    <t>津贴补贴</t>
  </si>
  <si>
    <t>30103</t>
  </si>
  <si>
    <t>奖金</t>
  </si>
  <si>
    <t>530000210000000041861</t>
  </si>
  <si>
    <t>社会保障缴费</t>
  </si>
  <si>
    <t>30108</t>
  </si>
  <si>
    <t>机关事业单位基本养老保险缴费</t>
  </si>
  <si>
    <t>30112</t>
  </si>
  <si>
    <t>其他社会保障缴费</t>
  </si>
  <si>
    <t>30110</t>
  </si>
  <si>
    <t>职工基本医疗保险缴费</t>
  </si>
  <si>
    <t>30307</t>
  </si>
  <si>
    <t>医疗费补助</t>
  </si>
  <si>
    <t>30111</t>
  </si>
  <si>
    <t>公务员医疗补助缴费</t>
  </si>
  <si>
    <t>530000210000000041863</t>
  </si>
  <si>
    <t>30113</t>
  </si>
  <si>
    <t>530000210000000041864</t>
  </si>
  <si>
    <t>对个人和家庭的补助</t>
  </si>
  <si>
    <t>30305</t>
  </si>
  <si>
    <t>生活补助</t>
  </si>
  <si>
    <t>530000210000000041866</t>
  </si>
  <si>
    <t>公车购置及运维费</t>
  </si>
  <si>
    <t>30231</t>
  </si>
  <si>
    <t>公务用车运行维护费</t>
  </si>
  <si>
    <t>530000210000000041868</t>
  </si>
  <si>
    <t>30217</t>
  </si>
  <si>
    <t>530000210000000041869</t>
  </si>
  <si>
    <t>行政人员公务交通补贴</t>
  </si>
  <si>
    <t>30239</t>
  </si>
  <si>
    <t>其他交通费用</t>
  </si>
  <si>
    <t>530000210000000041870</t>
  </si>
  <si>
    <t>工会经费</t>
  </si>
  <si>
    <t>30228</t>
  </si>
  <si>
    <t>530000210000000041871</t>
  </si>
  <si>
    <t>一般公用经费</t>
  </si>
  <si>
    <t>30201</t>
  </si>
  <si>
    <t>办公费</t>
  </si>
  <si>
    <t>30202</t>
  </si>
  <si>
    <t>印刷费</t>
  </si>
  <si>
    <t>30205</t>
  </si>
  <si>
    <t>水费</t>
  </si>
  <si>
    <t>30206</t>
  </si>
  <si>
    <t>电费</t>
  </si>
  <si>
    <t>30207</t>
  </si>
  <si>
    <t>邮电费</t>
  </si>
  <si>
    <t>30209</t>
  </si>
  <si>
    <t>物业管理费</t>
  </si>
  <si>
    <t>30211</t>
  </si>
  <si>
    <t>差旅费</t>
  </si>
  <si>
    <t>30213</t>
  </si>
  <si>
    <t>维修（护）费</t>
  </si>
  <si>
    <t>30214</t>
  </si>
  <si>
    <t>租赁费</t>
  </si>
  <si>
    <t>30215</t>
  </si>
  <si>
    <t>会议费</t>
  </si>
  <si>
    <t>30216</t>
  </si>
  <si>
    <t>培训费</t>
  </si>
  <si>
    <t>30218</t>
  </si>
  <si>
    <t>专用材料费</t>
  </si>
  <si>
    <t>30226</t>
  </si>
  <si>
    <t>劳务费</t>
  </si>
  <si>
    <t>30227</t>
  </si>
  <si>
    <t>委托业务费</t>
  </si>
  <si>
    <t>30299</t>
  </si>
  <si>
    <t>其他商品和服务支出</t>
  </si>
  <si>
    <t>530000221100000171113</t>
  </si>
  <si>
    <t>人民警察加班补贴经费</t>
  </si>
  <si>
    <t>530000241100002221202</t>
  </si>
  <si>
    <t>行政人员绩效奖</t>
  </si>
  <si>
    <t>530000210000000040655</t>
  </si>
  <si>
    <t>事业人员支出工资</t>
  </si>
  <si>
    <t>30107</t>
  </si>
  <si>
    <t>绩效工资</t>
  </si>
  <si>
    <t>530000210000000040656</t>
  </si>
  <si>
    <t>530000210000000040658</t>
  </si>
  <si>
    <t>530000210000000040663</t>
  </si>
  <si>
    <t>530000210000000040665</t>
  </si>
  <si>
    <t>530000210000000040666</t>
  </si>
  <si>
    <t>预算05-1表</t>
  </si>
  <si>
    <t>2026年部门项目支出预算表</t>
  </si>
  <si>
    <t>项目分类</t>
  </si>
  <si>
    <t>项目单位</t>
  </si>
  <si>
    <t>本年拨款</t>
  </si>
  <si>
    <t>其中：本次下达</t>
  </si>
  <si>
    <t>2022年第一批基础研究计划专项资金</t>
  </si>
  <si>
    <t>专项业务类</t>
  </si>
  <si>
    <t>530000221100000752913</t>
  </si>
  <si>
    <t>2023年第三批基础研究计划专项资金</t>
  </si>
  <si>
    <t>530000231100001772154</t>
  </si>
  <si>
    <t>2024年第二批基础研究计划专项资金</t>
  </si>
  <si>
    <t>530000241100002829235</t>
  </si>
  <si>
    <t>31003</t>
  </si>
  <si>
    <t>专用设备购置</t>
  </si>
  <si>
    <t>2024年第一批高层次科技人才培养引进专项资金</t>
  </si>
  <si>
    <t>事业发展类</t>
  </si>
  <si>
    <t>530000241100002786180</t>
  </si>
  <si>
    <t>2024年第一批基础研究计划专项资金</t>
  </si>
  <si>
    <t>530000241100002769964</t>
  </si>
  <si>
    <t>2024年第一批科技创新基地建设专项资金</t>
  </si>
  <si>
    <t>530000241100002763684</t>
  </si>
  <si>
    <t>2025年第二批高层次科技人才培养引进专项资金</t>
  </si>
  <si>
    <t>530000251100004348226</t>
  </si>
  <si>
    <t>2025年第二批基础研究计划专项资金</t>
  </si>
  <si>
    <t>530000251100004348199</t>
  </si>
  <si>
    <t>2025年第三批科技创新基地建设专项资金</t>
  </si>
  <si>
    <t>530000251100004517214</t>
  </si>
  <si>
    <t>2025年高等教育“121”工程专项资金</t>
  </si>
  <si>
    <t>530000251100004332498</t>
  </si>
  <si>
    <t>31002</t>
  </si>
  <si>
    <t>办公设备购置</t>
  </si>
  <si>
    <t>31007</t>
  </si>
  <si>
    <t>信息网络及软件购置更新</t>
  </si>
  <si>
    <t>2025年高校思想政治课建设和大中小学思政教育一体化专项资金</t>
  </si>
  <si>
    <t>530000251100004329328</t>
  </si>
  <si>
    <t>2025年省院省校教育合作项目资金</t>
  </si>
  <si>
    <t>530000251100004488088</t>
  </si>
  <si>
    <t>2025年信创专项第二批中央基建投资（云南警官学院）专项资金</t>
  </si>
  <si>
    <t>530000251100004690808</t>
  </si>
  <si>
    <t>2025年云南省学生心理健康工作专项资金</t>
  </si>
  <si>
    <t>530000251100004426747</t>
  </si>
  <si>
    <t>2025年重大公共卫生服务补助资金</t>
  </si>
  <si>
    <t>530000251100004441560</t>
  </si>
  <si>
    <t>高校贫困生专项助困经费</t>
  </si>
  <si>
    <t>530000221100000194982</t>
  </si>
  <si>
    <t>30308</t>
  </si>
  <si>
    <t>助学金</t>
  </si>
  <si>
    <t>高校思政理论课建设专项资金</t>
  </si>
  <si>
    <t>530000231100002038661</t>
  </si>
  <si>
    <t>基础研究计划专项资金</t>
  </si>
  <si>
    <t>530000210000000068189</t>
  </si>
  <si>
    <t>教师个人从各渠道取得的科研课题项目经费</t>
  </si>
  <si>
    <t>530000210000000069139</t>
  </si>
  <si>
    <t>教学及培训场地设施保障经费</t>
  </si>
  <si>
    <t>530000200000000005397</t>
  </si>
  <si>
    <t>教育经费</t>
  </si>
  <si>
    <t>530000200000000004977</t>
  </si>
  <si>
    <t>31006</t>
  </si>
  <si>
    <t>大型修缮</t>
  </si>
  <si>
    <t>31099</t>
  </si>
  <si>
    <t>其他资本性支出</t>
  </si>
  <si>
    <t>其他人员支出</t>
  </si>
  <si>
    <t>民生类</t>
  </si>
  <si>
    <t>530000231100001076502</t>
  </si>
  <si>
    <t>30199</t>
  </si>
  <si>
    <t>其他工资福利支出</t>
  </si>
  <si>
    <t>其他预算项目非财政基本支出经费</t>
  </si>
  <si>
    <t>530000210000000069153</t>
  </si>
  <si>
    <t>30204</t>
  </si>
  <si>
    <t>手续费</t>
  </si>
  <si>
    <t>30240</t>
  </si>
  <si>
    <t>税金及附加费用</t>
  </si>
  <si>
    <t>省委组织部公务员工作专项经费</t>
  </si>
  <si>
    <t>530000261100005171008</t>
  </si>
  <si>
    <t>提前下达2025年学生资助补助经费</t>
  </si>
  <si>
    <t>530000251100003866047</t>
  </si>
  <si>
    <t>学生警服采购专项资金</t>
  </si>
  <si>
    <t>530000231100001092262</t>
  </si>
  <si>
    <t>学生食堂饭菜价格平抑基金专项经费</t>
  </si>
  <si>
    <t>530000221100000193956</t>
  </si>
  <si>
    <t>学生食堂自主经营经费</t>
  </si>
  <si>
    <t>其他运转类</t>
  </si>
  <si>
    <t>530000251100003375455</t>
  </si>
  <si>
    <t>因公出国（境）专项经费</t>
  </si>
  <si>
    <t>因公出国（境）经费</t>
  </si>
  <si>
    <t>530000210000000047818</t>
  </si>
  <si>
    <t>30212</t>
  </si>
  <si>
    <t>因公出国（境）费用</t>
  </si>
  <si>
    <t>云南警官学院信创项目资金</t>
  </si>
  <si>
    <t>530000251100003874045</t>
  </si>
  <si>
    <t>云南省公安民警教育培训基地建设专项经费</t>
  </si>
  <si>
    <t>530000210000000069144</t>
  </si>
  <si>
    <t>31001</t>
  </si>
  <si>
    <t>房屋建筑物购建</t>
  </si>
  <si>
    <t>综合保障项目资金</t>
  </si>
  <si>
    <t>530000261100004844557</t>
  </si>
  <si>
    <t>530000231100001528659</t>
  </si>
  <si>
    <t>云南公安民警综合训练基地培训保障经费</t>
  </si>
  <si>
    <t>530000210000000041858</t>
  </si>
  <si>
    <t>云南公安民警综合训练基地物业管理经费</t>
  </si>
  <si>
    <t>530000231100001099425</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</si>
  <si>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</si>
  <si>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</si>
  <si>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</si>
  <si>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</si>
  <si>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</si>
  <si>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</si>
  <si>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</si>
  <si>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</si>
  <si>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</si>
  <si>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</si>
  <si>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</si>
  <si>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</si>
  <si>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非财政基本支出（包含在职民警培训经费、公务员考试经费、四六级考试、学生实习等资金）</t>
  </si>
  <si>
    <t>产出指标</t>
  </si>
  <si>
    <t>数量指标</t>
  </si>
  <si>
    <t>组织培训期数</t>
  </si>
  <si>
    <t>&gt;=</t>
  </si>
  <si>
    <t>10</t>
  </si>
  <si>
    <t>期</t>
  </si>
  <si>
    <t>定量指标</t>
  </si>
  <si>
    <t>反映学院组织开展国内在职民警培训的期数。</t>
  </si>
  <si>
    <t>组织考试期数</t>
  </si>
  <si>
    <t>8</t>
  </si>
  <si>
    <t>反映学院组织开展各级各类公务员考试的期数。</t>
  </si>
  <si>
    <t>考试参加人次</t>
  </si>
  <si>
    <t>5000</t>
  </si>
  <si>
    <t>人次</t>
  </si>
  <si>
    <t>反映学院组织开展各级各类公务员考试的人数。</t>
  </si>
  <si>
    <t>盐田分局实习生人数</t>
  </si>
  <si>
    <t>=</t>
  </si>
  <si>
    <t>300</t>
  </si>
  <si>
    <t>人</t>
  </si>
  <si>
    <t>实习协议规定</t>
  </si>
  <si>
    <t>培训参加人次</t>
  </si>
  <si>
    <t>600</t>
  </si>
  <si>
    <t>反映学院组织开展国内在职民警培训的人数。</t>
  </si>
  <si>
    <t>质量指标</t>
  </si>
  <si>
    <t>校内教师专业教学质量提高</t>
  </si>
  <si>
    <t>质量提高</t>
  </si>
  <si>
    <t>定性指标</t>
  </si>
  <si>
    <t>时效指标</t>
  </si>
  <si>
    <t>实习生按时就位率</t>
  </si>
  <si>
    <t>95</t>
  </si>
  <si>
    <t>%</t>
  </si>
  <si>
    <t>按时到达实习岗位</t>
  </si>
  <si>
    <t>完成测评基地各类考试任务率</t>
  </si>
  <si>
    <t>100</t>
  </si>
  <si>
    <t>测评基地工作规范</t>
  </si>
  <si>
    <t>效益指标</t>
  </si>
  <si>
    <t>社会效益</t>
  </si>
  <si>
    <t>受益人群覆盖率</t>
  </si>
  <si>
    <t>90</t>
  </si>
  <si>
    <t>反映项目设计受益人群或地区的实现情况。
受益人群覆盖率=（实际实现受益人群数/计划实现受益人群数）*100%</t>
  </si>
  <si>
    <t>费用结算</t>
  </si>
  <si>
    <t>按培训班的结算情况</t>
  </si>
  <si>
    <t>增强学生学习与工作结合综合技能</t>
  </si>
  <si>
    <t>学生专业知识技能提升</t>
  </si>
  <si>
    <t>面向实习学生开展问卷调查</t>
  </si>
  <si>
    <t>满意度指标</t>
  </si>
  <si>
    <t>服务对象满意度</t>
  </si>
  <si>
    <t>培训单位满意度</t>
  </si>
  <si>
    <t>参训单位满意度调查</t>
  </si>
  <si>
    <t>参训学员满意度</t>
  </si>
  <si>
    <t>参训学员满意度调查</t>
  </si>
  <si>
    <t>实习学生满意度</t>
  </si>
  <si>
    <t>实习学生满意度调查</t>
  </si>
  <si>
    <t>加强学院科研管理工作，规范干部教师科研活动;努力打造科研质量提升团队，积极培育科研骨干和科研后备力量;落实学院党委要求，积极开展学科建设等相关工作;通过开展院级项目，积极培育学院科研队伍，积极推进“院局合作”。</t>
  </si>
  <si>
    <t>积极开展院级及院局合作项目</t>
  </si>
  <si>
    <t>项</t>
  </si>
  <si>
    <t>反映部门科技水平贡献情况。</t>
  </si>
  <si>
    <t>学院国家级科研项目保持稳定</t>
  </si>
  <si>
    <t>1.00</t>
  </si>
  <si>
    <t>学院省部级科研项目有所增加</t>
  </si>
  <si>
    <t>国家级科研项目</t>
  </si>
  <si>
    <t>反映教师或科研团队取得国家级科研项目立项数量</t>
  </si>
  <si>
    <t>省部级科研项目</t>
  </si>
  <si>
    <t>反映教师或科研团队取得省部级科研项目立项数量</t>
  </si>
  <si>
    <t>科研项目申报数量</t>
  </si>
  <si>
    <t>&gt;</t>
  </si>
  <si>
    <t>个</t>
  </si>
  <si>
    <t>根据项目开展和申报科研课题的数量</t>
  </si>
  <si>
    <t>项目申请人满意度</t>
  </si>
  <si>
    <t>反映服务对象对科技研发工作整体满意度。
服务对象满意度=（对科研成果整体满意的人数/问卷调查人数）*100%。</t>
  </si>
  <si>
    <t>干部教师满意度</t>
  </si>
  <si>
    <t>按照教育部等五部门《关于进一步加强高等学校学生食堂工作的意见》（教发〔2011〕7号）相关文件要求，各高校须建立物价上涨挂钩的价格联动机制，要统筹财政拨款、学费及其他收入设立学生饭菜价格平抑基金，按照实施细则，设立不低于学费收入的2-5%，申请由学院单位资金中设立。</t>
  </si>
  <si>
    <t>菜价基金覆盖率</t>
  </si>
  <si>
    <t>菜价基金覆盖学院所有学生食堂</t>
  </si>
  <si>
    <t>菜价补贴发放及时率</t>
  </si>
  <si>
    <t>反映发放单位及时发放补助资金的情况。
发放及时率=在时限内发放资金/应发放资金*100%</t>
  </si>
  <si>
    <t>政策知晓率</t>
  </si>
  <si>
    <t>反映补助政策的宣传效果情况。
政策知晓率=调查中补助政策知晓人数/调查总人数*100%</t>
  </si>
  <si>
    <t>学生用餐消费状况改善</t>
  </si>
  <si>
    <t>反映补助促进受助对象生活状况改善的情况。</t>
  </si>
  <si>
    <t>学生满意度</t>
  </si>
  <si>
    <t>85</t>
  </si>
  <si>
    <t>反映获补助受益对象的满意程度。</t>
  </si>
  <si>
    <t>贯彻落实国家和地方政府关于高校后勤改革文件精神，规范学校后勤运行管理，提升是太阳服务保障能力和水平，更好地服务学生健康成长和学校教学科研工作</t>
  </si>
  <si>
    <t>其他间接成本占食堂营业额的占比</t>
  </si>
  <si>
    <t>38</t>
  </si>
  <si>
    <t>食堂成本构成比例（其他间接成本控制在食堂营业额的35%——38%）</t>
  </si>
  <si>
    <t>食堂生活服务运行、管理人数配备</t>
  </si>
  <si>
    <t>加强食堂管理，配备5人（中心主任1人，食品安全员2人，质检员1人，一卡通管理员1人）</t>
  </si>
  <si>
    <t>学生用餐满意度</t>
  </si>
  <si>
    <t>自主经营食堂后学生的满意度</t>
  </si>
  <si>
    <t>按照公安部产品技术质量标准，监督生产，及时发放，确保服装型号与学员净体数据一致，着装规范合体。</t>
  </si>
  <si>
    <t>服装合体率</t>
  </si>
  <si>
    <t>98</t>
  </si>
  <si>
    <t>服装合体人数占配发总人数的比例</t>
  </si>
  <si>
    <t>质量技术标准</t>
  </si>
  <si>
    <t>公安部产品质量技术标准</t>
  </si>
  <si>
    <t>服装发放时间</t>
  </si>
  <si>
    <t>在本年春秋学期内发完</t>
  </si>
  <si>
    <t>在2025年春秋学期内发放完毕</t>
  </si>
  <si>
    <t>可持续影响</t>
  </si>
  <si>
    <t>学习及训练的保障率</t>
  </si>
  <si>
    <t>保障新生学习及训练</t>
  </si>
  <si>
    <t>受益对象满意度</t>
  </si>
  <si>
    <t>96</t>
  </si>
  <si>
    <t>反映获补助受益对象的满意程度</t>
  </si>
  <si>
    <t>根据省外办的出访批复情况，加强与中国周边国家东南亚有关国家警察院校之间的交流与合作，促进双方提升警务能力和教育水平。</t>
  </si>
  <si>
    <t>出访团组批次</t>
  </si>
  <si>
    <t>人/次</t>
  </si>
  <si>
    <t>反映年度组织出访批次和团组的数量情况。</t>
  </si>
  <si>
    <t>出访国家数</t>
  </si>
  <si>
    <t>反映年度出访的国家总数情况。</t>
  </si>
  <si>
    <t>出访人数</t>
  </si>
  <si>
    <t>12</t>
  </si>
  <si>
    <t>反映年度组织出访人员总数情况。</t>
  </si>
  <si>
    <t>出访任务完成率</t>
  </si>
  <si>
    <t>反映出访计划完成的情况。
出访任务完成率=出访任务完成数/出访计划任务数*100%</t>
  </si>
  <si>
    <t>经费先行审核备案率</t>
  </si>
  <si>
    <t>反映出访团组对经费先行审核备案的情况。
经费先行审核备案率=出国前进行经费审核备案的团组数/出访总团组数*100%</t>
  </si>
  <si>
    <t>经费规范核销率</t>
  </si>
  <si>
    <t>反映出访出国经费规范核销情况。                   经费规范核销率=经费规范核销的团组数/出访总团组数*100%</t>
  </si>
  <si>
    <t>出访形成报告数</t>
  </si>
  <si>
    <t>反映出访成效，即组团出访形成的报告数量情况。</t>
  </si>
  <si>
    <t>出访人员满意度</t>
  </si>
  <si>
    <t>反映出访人员的综合满意度。</t>
  </si>
  <si>
    <t>通过做好暑期实践活动和选调生政策宣讲，吸引更多省外知名高校优秀毕业生报考云南警官学院的选调生，通过报名、资格审查、笔试、面试、考察、体检、公示等程序，完成2026年选调生招录任务。
2.2026年计划从知名高校中定向招录2名左右选调生。</t>
  </si>
  <si>
    <t>定向选调生招录工作部署会议</t>
  </si>
  <si>
    <t>次</t>
  </si>
  <si>
    <t>公务员：反映选调生招录工作部署情况。</t>
  </si>
  <si>
    <t>定向招录选调生宣讲会</t>
  </si>
  <si>
    <t>公务员：反映选调生考录工作宣讲情况。</t>
  </si>
  <si>
    <t>招录人数</t>
  </si>
  <si>
    <t>公务员：反映选调生考录工作选调效果。</t>
  </si>
  <si>
    <t>任务完成率</t>
  </si>
  <si>
    <t>公务员：反映对照实施方案时间表，看报名、宣讲、笔试、面试等工作任务是否如期完成，反映工作任务完成时效性情况。</t>
  </si>
  <si>
    <t>预算执行率</t>
  </si>
  <si>
    <t>公务员：反映预算执行进度情况。</t>
  </si>
  <si>
    <t>任务完成及时性</t>
  </si>
  <si>
    <t>按时完成</t>
  </si>
  <si>
    <t>规划办：反映工作任务完成情况。</t>
  </si>
  <si>
    <t>办理公务员录用手续准确率</t>
  </si>
  <si>
    <t>公务员：办理录用手续准确率达100%。</t>
  </si>
  <si>
    <t>公务员招录有效性</t>
  </si>
  <si>
    <t>人岗匹配</t>
  </si>
  <si>
    <t>公务员：反映公务员招录有效性。</t>
  </si>
  <si>
    <t>服务对象人数</t>
  </si>
  <si>
    <t>200</t>
  </si>
  <si>
    <t>规划办：反映项目总成本控制情况。</t>
  </si>
  <si>
    <t>考生满意度</t>
  </si>
  <si>
    <t>公务员：考生满意度达到90%以上。</t>
  </si>
  <si>
    <t>补贴发放满意度</t>
  </si>
  <si>
    <t>规划办：反映满意度调查率情况。</t>
  </si>
  <si>
    <t>成本指标</t>
  </si>
  <si>
    <t>经济成本指标</t>
  </si>
  <si>
    <t>项目资金节约</t>
  </si>
  <si>
    <t>不超预算</t>
  </si>
  <si>
    <t>按上级要求，完成信创软硬件采购、系统改造，并投入使用。实现关键业务系统稳定运行，保障业务连续性和办公效率，服务对象满意度达90%以上。</t>
  </si>
  <si>
    <t>验收通过率</t>
  </si>
  <si>
    <t>反应项目验收情况</t>
  </si>
  <si>
    <t>按上级要求，完成信创软硬件采购、系统改造，并投入使用。实现关键业务系统在国产化环境下稳定运行，提升信息安全可控水平，保障业务连续性和办公效率，服务对象满意度达90%以上。</t>
  </si>
  <si>
    <t>采购完成时限</t>
  </si>
  <si>
    <t>反应采购时效</t>
  </si>
  <si>
    <t>促进平安云南建设</t>
  </si>
  <si>
    <t>促进建设发展</t>
  </si>
  <si>
    <t>反应项目的社会效益</t>
  </si>
  <si>
    <t>设备使用满意度</t>
  </si>
  <si>
    <t>反映用户对电脑性能等方面的整体评价的满意度</t>
  </si>
  <si>
    <t>采购单价控制率</t>
  </si>
  <si>
    <t>&lt;=</t>
  </si>
  <si>
    <t>采购单价控制</t>
  </si>
  <si>
    <t>做好本部门编外人员经费保障，按规定落实编外人员项待遇，支持部门正常履职。</t>
  </si>
  <si>
    <t>工资福利发放人数</t>
  </si>
  <si>
    <t>59</t>
  </si>
  <si>
    <t>反映部门（单位）实际发放工资人员数量。</t>
  </si>
  <si>
    <t>兑现准确率</t>
  </si>
  <si>
    <t>反映发放准确发放的情况。
发放兑现准确率=补助兑付额/应付额*100%</t>
  </si>
  <si>
    <t>发放及时率</t>
  </si>
  <si>
    <t>部门运转</t>
  </si>
  <si>
    <t>正常运转</t>
  </si>
  <si>
    <t>反映部门（单位）运转情况。</t>
  </si>
  <si>
    <t>单位人员满意度</t>
  </si>
  <si>
    <t>反映社会公众对部门（单位）履职情况的满意程度。</t>
  </si>
  <si>
    <t>圆满完成学院教学培养任务，完成本科学历培养教育；完成各项培训任务，包括全国在职民警培训、外警培训任务；进一步推进学院综合实力发展，提高教学质量水平，完善师资团队建设；推进学院各实验室建设进行，完善仪器设备，配套设施，为日常教学活动安全，行政公务，以及支援社会警力运输提供持续保障；全面修缮老旧校舍，场地，校园设施，维护提升校园环境。</t>
  </si>
  <si>
    <t>场馆（设施、设备）完好率</t>
  </si>
  <si>
    <t>80</t>
  </si>
  <si>
    <t>反映大型场馆设施设备完好的情况。场馆（设施、设备）完好率=完好的场馆（设施、设备）数量/在用场馆（设施、设备）数量*100%</t>
  </si>
  <si>
    <t>维护覆盖率</t>
  </si>
  <si>
    <t>反映在计划范围内大型场馆展（藏）品、场馆（设施、设备）维护的覆盖情况。维护覆盖率=实际维护数/应维护数*100%</t>
  </si>
  <si>
    <t>上缴国库及时率</t>
  </si>
  <si>
    <t>上缴国库及时性</t>
  </si>
  <si>
    <t>维护按时完成率</t>
  </si>
  <si>
    <t>反映大型场馆场所（设施、设备）维护按时完成的情况。场馆（设施、设备）维护按时完成率=在规定时限内完成维护的场馆（设施、设备）数量/维护的场馆（设施、设备）数量*100%</t>
  </si>
  <si>
    <t>经济效益</t>
  </si>
  <si>
    <t>完成年初预算应缴国库金额比率</t>
  </si>
  <si>
    <t>实际上缴金额与应缴国库年初预算数的比率</t>
  </si>
  <si>
    <t>师生对校园基础设施维护满意度</t>
  </si>
  <si>
    <t>师生对校园基础设施维护管养满意人数/师生总人数*100%</t>
  </si>
  <si>
    <t>圆满完成学院教学培养任务，完成本科学历培养教育；进行公安理论研究，推进公安一线实战经验理论化；推进公安教育教学改革，提高教学质量水平；师资队伍建设，进一步充实教师力量，提高师资水平；做好学生管理，组织学生文体活动，建设积极向上的校园文化氛围；推进学院各实验室建设进行，完善仪器设备，配套设施；保障日常维护教学活动安全，为支援社会警力运输提供持续保障；修缮老旧校舍，场地，校园设施，同时提升校园环境，保障校园设施条件；继续加强厉行节约，打造绿色节约型校园。</t>
  </si>
  <si>
    <t>校级一流本科课程打造</t>
  </si>
  <si>
    <t>门</t>
  </si>
  <si>
    <t>反映一流本科课程数量</t>
  </si>
  <si>
    <t>参加交流学生人数</t>
  </si>
  <si>
    <t>30</t>
  </si>
  <si>
    <t>参加校际交流学生人数</t>
  </si>
  <si>
    <t>组织实战化教学活动</t>
  </si>
  <si>
    <t>组织实战化教学活动次数</t>
  </si>
  <si>
    <t>出版教材数</t>
  </si>
  <si>
    <t>纸质图书采购</t>
  </si>
  <si>
    <t>20000</t>
  </si>
  <si>
    <t>册</t>
  </si>
  <si>
    <t>反映采购纸质图书册数</t>
  </si>
  <si>
    <t>纸质期刊采购</t>
  </si>
  <si>
    <t>种</t>
  </si>
  <si>
    <t>反映采购纸质期刊种类数</t>
  </si>
  <si>
    <t>电子资源采购</t>
  </si>
  <si>
    <t>反映采购电子资源种类数</t>
  </si>
  <si>
    <t>学报院报印刷</t>
  </si>
  <si>
    <t>7500</t>
  </si>
  <si>
    <t>反映学报、院报每年刊印册数</t>
  </si>
  <si>
    <t>组织学生文体活动</t>
  </si>
  <si>
    <t>反映学院组织开展学生文体活动情况</t>
  </si>
  <si>
    <t>师资配备 （师生比）</t>
  </si>
  <si>
    <t>5.55</t>
  </si>
  <si>
    <t>反应学院师资配备情况</t>
  </si>
  <si>
    <t>师资培养提升</t>
  </si>
  <si>
    <t>280</t>
  </si>
  <si>
    <t>反映学院教师参加学历提升、专题教育、进修培养人次</t>
  </si>
  <si>
    <t>新增教学科研仪器设备所占比例</t>
  </si>
  <si>
    <t>16.67</t>
  </si>
  <si>
    <t>反映当年新增教学科研仪器设备所占比例，用以反映学院的教学科研仪器设备购进情况。</t>
  </si>
  <si>
    <t>应届毕业生当年9月1日就业率</t>
  </si>
  <si>
    <t>70</t>
  </si>
  <si>
    <t>反映学院培养公安事业后备力量职能完成情况</t>
  </si>
  <si>
    <t>招生计划完成率</t>
  </si>
  <si>
    <t>反映学院整体和公安专业招生计划的完成情况。</t>
  </si>
  <si>
    <t>学生参加公安实训率</t>
  </si>
  <si>
    <t>反映学院服务实战化教学情况</t>
  </si>
  <si>
    <t>校园校舍维修维护工作覆盖率</t>
  </si>
  <si>
    <t>反映学院校园校舍维护维护工作开展情况</t>
  </si>
  <si>
    <t>学生宿舍加固工程</t>
  </si>
  <si>
    <t>年</t>
  </si>
  <si>
    <t>反映学生宿舍加固工程完成情况</t>
  </si>
  <si>
    <t>校级及以上教改项目按时结项</t>
  </si>
  <si>
    <t>提质晋级专业数</t>
  </si>
  <si>
    <t>应届公安专业毕业生入警率</t>
  </si>
  <si>
    <t>学生公安联考成绩提高</t>
  </si>
  <si>
    <t>成绩提高</t>
  </si>
  <si>
    <t>学生公安联考成绩</t>
  </si>
  <si>
    <t>在校师生满意度</t>
  </si>
  <si>
    <t>反映在校教师、学生对学院办学工作的满意程度</t>
  </si>
  <si>
    <t>用人单位满意度</t>
  </si>
  <si>
    <t>反映毕业生就业单位对学院毕业生工作表现的满意程度</t>
  </si>
  <si>
    <t>食药环犯罪侦查技术教学实训平台：建成食药环侦研、教、练、战一体化平台，包括以下三个方面：（一）动植物成分检验鉴定平台建设。
（二）食品药品快速检验鉴定平台建设。
（三）环境损害鉴定技术平台建设。
云南警官学院荷山1号公寓加固改造及豹山配电室迁改项目：一荷山1号公寓加固改造项目：
1、结合在校生住宿实际情况，启动荷山1号公寓加固改造项目。2.验收合格并完成工程结算审核。3.改善学生住宿条件。
二豹山学区配电室迁改项目：1.完成设计方案并编制预算。2.完成项目施工、通电并验收合格。3.消除安全隐患。
警务化管理配套设施改造项目：本项目包含改造设计、招标和建设阶段，项目可于三个月完成设计审核工作，项目预算和改造明细清单编制工作，六个月内完成招标和建设，建设周期为9个月。充分利用已有办学条件和资源，优化改造方案，提高资源配置和利用效率，形成组织机构健全、制度保障有力、工作标准明确的人财物集约化管理格局，为项目建设提供坚实的人力物力财力保障，提升学院公共化服务保障水平。</t>
  </si>
  <si>
    <t>创新团队支持率</t>
  </si>
  <si>
    <t>支持的创新团队与该学院对应专业创新团队的比值</t>
  </si>
  <si>
    <t>支持学生培训人数</t>
  </si>
  <si>
    <t>支持学科数量比例</t>
  </si>
  <si>
    <t>支持学科个数与该学院对应专业学科个数的比例</t>
  </si>
  <si>
    <t>地方高校基本办学条件</t>
  </si>
  <si>
    <t>符合本科基本办学要求</t>
  </si>
  <si>
    <t>地方高校办学质量</t>
  </si>
  <si>
    <t>较上年度逐步提升</t>
  </si>
  <si>
    <t>竣工验收合格</t>
  </si>
  <si>
    <t>通过竣工验收。</t>
  </si>
  <si>
    <t>设备使用率</t>
  </si>
  <si>
    <t>满足正常的教学秩序，改善并提升学员内务学习生活环境</t>
  </si>
  <si>
    <t>设备正常运行率</t>
  </si>
  <si>
    <t>99</t>
  </si>
  <si>
    <t>预算执行进度</t>
  </si>
  <si>
    <t>预付款、进度款、尾款支付及质保金退还。</t>
  </si>
  <si>
    <t>项目完成进度</t>
  </si>
  <si>
    <t>培养公安专门人才</t>
  </si>
  <si>
    <t>500</t>
  </si>
  <si>
    <t>受益学生数</t>
  </si>
  <si>
    <t>受益学生人数</t>
  </si>
  <si>
    <t>增加学生活动用房面积</t>
  </si>
  <si>
    <t>平方米</t>
  </si>
  <si>
    <t>学生活动用房面积增加</t>
  </si>
  <si>
    <t>职业教育质量提升覆盖社会受益率</t>
  </si>
  <si>
    <t>安全、舒适、设置合理的公寓床有利于预备警员身心发展，有利于提升警员学习、生活质量，可扎实开展警务化管理教学的保障工作。</t>
  </si>
  <si>
    <t>学习、生活质量提升率</t>
  </si>
  <si>
    <t>相关项目实施得到使用人员肯定</t>
  </si>
  <si>
    <t>促进高校持续健康发展</t>
  </si>
  <si>
    <t>反应项目建设情况</t>
  </si>
  <si>
    <t>学生宿舍家具使用年限</t>
  </si>
  <si>
    <t>月</t>
  </si>
  <si>
    <t>多媒体系统及课桌椅、公寓床正常运行年限</t>
  </si>
  <si>
    <t>校内师生满意度</t>
  </si>
  <si>
    <t>地方高校满意度</t>
  </si>
  <si>
    <t>学生宿舍家具每套采购成本</t>
  </si>
  <si>
    <t>10000</t>
  </si>
  <si>
    <t>元</t>
  </si>
  <si>
    <t>学生宿舍家具每套采购成本（两人使用一套）</t>
  </si>
  <si>
    <t>按照“经济上予以资助，生活上予以照顾，思想上予以指导，学习上予以帮助”的助学方针，全面做好“奖、助、贷、补、免”为一体的学生资助体系，全力做好家庭经济困难学生的资助工作。</t>
  </si>
  <si>
    <t>补助英烈子女和特殊困难学生</t>
  </si>
  <si>
    <t>6000</t>
  </si>
  <si>
    <t>元/人</t>
  </si>
  <si>
    <t>专项助困经费提取和使用管理办法（不低于助困经费的10%）</t>
  </si>
  <si>
    <t>补助家庭经济困难学生</t>
  </si>
  <si>
    <t>按专项助困经费提取和使用管理办法，补助家庭经济困难学生</t>
  </si>
  <si>
    <t>家庭经济困难学生资助</t>
  </si>
  <si>
    <t>按专项助困经费提取和使用管理办法，开展资助育人</t>
  </si>
  <si>
    <t>云南公安民警训练基地建设项目建成后能有效提高云南公安机关培训基础设施水平，目前，中央预算内投资已完成竣工决算，省投资部分还有基地信息化、警航二期工程项目正在进行结算审计，预计2026年内完成整个基地建设项目的结算，及其配套监理、项目管理、全过程跟踪审计等结算工作，完成整个项目的财务决算报告编制工作，并按进度支付剩余款项，完善建设程序，为云南公安事业高质量发展提供坚强保障。</t>
  </si>
  <si>
    <t>主体工程按计划进度完成率</t>
  </si>
  <si>
    <t>反映主体工程完成情况。
主体工程完成率=（按计划完成主体工程的工程量/计划完成主体工程量）*100%。</t>
  </si>
  <si>
    <t>按计划进度完成率验收合格率</t>
  </si>
  <si>
    <t>反映项目验收情况。
竣工验收合格率=（验收合格单元工程数量/完工单元工程总数）×100%。</t>
  </si>
  <si>
    <t>教职工满意度</t>
  </si>
  <si>
    <t>调查人群中对设施建设或设施运行的满意度。
受益人群覆盖率=（调查人群中对设施建设或设施运行的人数/问卷调查人数）*100%</t>
  </si>
  <si>
    <t>保障训练基地财务工作的外聘人员合理薪酬，确保其稳定高效的完成训练基地辅助管理工作。</t>
  </si>
  <si>
    <t>外聘人员的岗位在岗率</t>
  </si>
  <si>
    <t>反映预算部门（单位）外聘人员在岗情况。</t>
  </si>
  <si>
    <t>所承担工作验收合格率</t>
  </si>
  <si>
    <t>反映外聘人员工作质量。</t>
  </si>
  <si>
    <t>有效支撑</t>
  </si>
  <si>
    <t>反应外聘人员对科研工作的贡献程度。</t>
  </si>
  <si>
    <t>同事对其工作配合满意度。</t>
  </si>
  <si>
    <t>落实省公安厅加快推进学院高质量发展三年行动计划
一是强化协调联动。加强与厅政治部及队伍建设处的汇报对接，借力政工部门统筹组织动能，纵深推进精品课程库、实战教官库、典型案例库建设，共享教育培训资源，顺畅师资调配渠道；与国家反恐办新疆培训基地、喀什反恐基地、厅环食药侦总队及昆明市局政治部刑侦支队等部门交流协作，深化课程培育、师资支援、案例收集、科研合作等方面的互动，推进实战化教育培训资源共建共享。
二是健全“菜单式”培训课程体系。梳理并更新在职民警培训课程入库情况，形成共计11个类别191门课程体系，今年新征集第三批次课程47门。
三是加强项目储备。模拟化、实战化、科技化推进训练设施建设，开展项目前期研究及储备，探索搭建AI+警务实战交互式模拟训练平台，用科技赋能智慧训练，提升实训演练质效。</t>
  </si>
  <si>
    <t>基地日常运行</t>
  </si>
  <si>
    <t>物业管理工作完成率</t>
  </si>
  <si>
    <t>日常运维工作项目</t>
  </si>
  <si>
    <t>保障基地日常正常运转</t>
  </si>
  <si>
    <t>物业工作按计划进行</t>
  </si>
  <si>
    <t>结合实际情况按权重或完成率打分</t>
  </si>
  <si>
    <t>增强反恐技能</t>
  </si>
  <si>
    <t>反恐知识及技能提升</t>
  </si>
  <si>
    <t>通过开展培训及宣传有助于加强社会人员反恐意识，反恐知识技能。</t>
  </si>
  <si>
    <t>提升基地知名度</t>
  </si>
  <si>
    <t>知名度提升的目标</t>
  </si>
  <si>
    <t>通过开展培训工作提升训练基地知名度</t>
  </si>
  <si>
    <t>物业工作满意度</t>
  </si>
  <si>
    <t>住宿、餐饮、保洁、绿化、会议等</t>
  </si>
  <si>
    <t>培训期数</t>
  </si>
  <si>
    <t>1、国家反恐办、公安部人事训练局直接安排的培训任务；2、云南省公安厅政治部根据年度培训计划分配承担的培训任务；3、公安部各业务局的培训需求；4、其它省市公安机关的培训需求。</t>
  </si>
  <si>
    <t>培训人数</t>
  </si>
  <si>
    <t>8000</t>
  </si>
  <si>
    <t>培训计划完成率</t>
  </si>
  <si>
    <t>按培训要求圆满完成各期培训工作</t>
  </si>
  <si>
    <t>采购耗材质量达标率</t>
  </si>
  <si>
    <t>反映因培训需要所采购各项耗材质量情况。采购耗材质量达标率=达标数量/总采购数量*100%</t>
  </si>
  <si>
    <t>按计划开展培训工作</t>
  </si>
  <si>
    <t>按照年度要求开展培训工作</t>
  </si>
  <si>
    <t>资金支付时效</t>
  </si>
  <si>
    <t>提升反恐知识技能</t>
  </si>
  <si>
    <t>反恐知识技能提升</t>
  </si>
  <si>
    <t>提升反恐知识宣传度</t>
  </si>
  <si>
    <t>通过开展宣传工作提升反恐知识</t>
  </si>
  <si>
    <t>办班效果综合满意度</t>
  </si>
  <si>
    <t>综合住宿、餐饮、管理、服务、环境、设备、器材、场地、授课效果等</t>
  </si>
  <si>
    <t>采购成本率</t>
  </si>
  <si>
    <t>&lt;</t>
  </si>
  <si>
    <t>87</t>
  </si>
  <si>
    <t>采购设备及家具，采购成本应为预算成本87%以下</t>
  </si>
  <si>
    <t>预算06表</t>
  </si>
  <si>
    <t>2026年政府性基金预算支出预算表</t>
  </si>
  <si>
    <t>政府性基金预算支出</t>
  </si>
  <si>
    <t>备注：此表无数据。</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</si>
  <si>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</si>
  <si>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</si>
  <si>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</si>
  <si>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</si>
  <si>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</si>
  <si>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</si>
  <si>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</si>
  <si>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</si>
  <si>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</si>
  <si>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</si>
  <si>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</si>
  <si>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</si>
  <si>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2025年保安服务尾款</t>
  </si>
  <si>
    <t>C05040000 安全服务</t>
  </si>
  <si>
    <t>2026年保安服务费用</t>
  </si>
  <si>
    <t>互联网网络费用</t>
  </si>
  <si>
    <t>C17000000 电信和其他信息传输服务</t>
  </si>
  <si>
    <t>教育网费用</t>
  </si>
  <si>
    <t>图书资源数据库联采</t>
  </si>
  <si>
    <t>复印纸</t>
  </si>
  <si>
    <t>A05040101 复印纸</t>
  </si>
  <si>
    <t>家具用具采购</t>
  </si>
  <si>
    <t>A05000000 家具和用具</t>
  </si>
  <si>
    <t>批</t>
  </si>
  <si>
    <t>办公设备</t>
  </si>
  <si>
    <t>A02000000 设备</t>
  </si>
  <si>
    <t>图书采购</t>
  </si>
  <si>
    <t>A04000000 图书和档案</t>
  </si>
  <si>
    <t>办公软件</t>
  </si>
  <si>
    <t>A08000000 无形资产</t>
  </si>
  <si>
    <t>2026年物业服务费</t>
  </si>
  <si>
    <t>C21040000 物业管理服务</t>
  </si>
  <si>
    <t>2025年零星维修（工程类）尾款</t>
  </si>
  <si>
    <t>B08000000 修缮工程</t>
  </si>
  <si>
    <t>2025年零星维修（基础设施）尾款</t>
  </si>
  <si>
    <t>2026年零星维修费用</t>
  </si>
  <si>
    <t>印刷服务</t>
  </si>
  <si>
    <t>C23090000 印刷和出版服务</t>
  </si>
  <si>
    <t>公车保险费</t>
  </si>
  <si>
    <t>C18040000 保险服务</t>
  </si>
  <si>
    <t>公车维修费</t>
  </si>
  <si>
    <t>C23120000 维修和保养服务</t>
  </si>
  <si>
    <t>25级警服采购（个人自付）</t>
  </si>
  <si>
    <t>A05030300 被服</t>
  </si>
  <si>
    <t>外警培训外出考察调研引入服务商保障项目</t>
  </si>
  <si>
    <t>C22990000 其他会议、展览、住宿和餐饮服务</t>
  </si>
  <si>
    <t>25级警服采购</t>
  </si>
  <si>
    <t>食堂大宗物资采购</t>
  </si>
  <si>
    <t>A07000000 物资</t>
  </si>
  <si>
    <t>食药环</t>
  </si>
  <si>
    <t>A 货物类</t>
  </si>
  <si>
    <t>食药环犯罪侦查技术研究实训平台</t>
  </si>
  <si>
    <t>学生警务化配套设施改造</t>
  </si>
  <si>
    <t>C2309019901 公文用纸、资料汇编、信封印刷服务</t>
  </si>
  <si>
    <t>专用设备购置费</t>
  </si>
  <si>
    <t>A02021103 LED显示屏</t>
  </si>
  <si>
    <t>台</t>
  </si>
  <si>
    <t>培训手册印刷</t>
  </si>
  <si>
    <t>食材采购</t>
  </si>
  <si>
    <t>A07060199 其他农副食品，动、植物油制品</t>
  </si>
  <si>
    <t>零星维修采购</t>
  </si>
  <si>
    <t>C23129900 其他维修和保养服务</t>
  </si>
  <si>
    <t>家具设备购置</t>
  </si>
  <si>
    <t>C21040001 物业管理服务</t>
  </si>
  <si>
    <t>预算08表</t>
  </si>
  <si>
    <t>2026年部门政府购买服务预算表</t>
  </si>
  <si>
    <t>政府购买服务项目</t>
  </si>
  <si>
    <t>政府购买服务目录</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</si>
  <si>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</si>
  <si>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</si>
  <si>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</si>
  <si>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</si>
  <si>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</si>
  <si>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</si>
  <si>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</si>
  <si>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</si>
  <si>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</si>
  <si>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</si>
  <si>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</si>
  <si>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</si>
  <si>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</si>
  <si>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</si>
  <si>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</si>
  <si>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</si>
  <si>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</si>
  <si>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</si>
  <si>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</si>
  <si>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</si>
  <si>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</si>
  <si>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</si>
  <si>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</si>
  <si>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</si>
  <si>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</si>
  <si>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预算09-2表</t>
  </si>
  <si>
    <t>2026年省对下转移支付绩效目标表</t>
  </si>
  <si>
    <t>预算10表</t>
  </si>
  <si>
    <t>2026年新增资产配置表</t>
  </si>
  <si>
    <t>资产类别</t>
  </si>
  <si>
    <t>资产分类代码.名称</t>
  </si>
  <si>
    <t>资产名称</t>
  </si>
  <si>
    <t>计量单位</t>
  </si>
  <si>
    <t>财政部门批复数（元）</t>
  </si>
  <si>
    <t>单价</t>
  </si>
  <si>
    <t>金额</t>
  </si>
  <si>
    <t>7</t>
  </si>
  <si>
    <t>设备</t>
  </si>
  <si>
    <t>A02010104 服务器</t>
  </si>
  <si>
    <t>服务器</t>
  </si>
  <si>
    <t>A02010105 台式计算机</t>
  </si>
  <si>
    <t>台式电脑</t>
  </si>
  <si>
    <t>A02010108 便携式计算机</t>
  </si>
  <si>
    <t>便携式计算机</t>
  </si>
  <si>
    <t>A02010109 平板式计算机</t>
  </si>
  <si>
    <t>智能平板</t>
  </si>
  <si>
    <t>A02010202 交换设备</t>
  </si>
  <si>
    <t>交换机</t>
  </si>
  <si>
    <t>A02020400 多功能一体机</t>
  </si>
  <si>
    <t>一体机</t>
  </si>
  <si>
    <t>A02020800 触控一体机</t>
  </si>
  <si>
    <t>触控一体机</t>
  </si>
  <si>
    <t>A02021003 A4黑白打印机</t>
  </si>
  <si>
    <t>激光打印机</t>
  </si>
  <si>
    <t>A02021004 A4彩色打印机</t>
  </si>
  <si>
    <t>彩色打印机</t>
  </si>
  <si>
    <t>A02021118 扫描仪</t>
  </si>
  <si>
    <t>扫描仪</t>
  </si>
  <si>
    <t>A02021301 碎纸机</t>
  </si>
  <si>
    <t>碎纸机</t>
  </si>
  <si>
    <t>A02052303 冷藏箱柜</t>
  </si>
  <si>
    <t>冰柜</t>
  </si>
  <si>
    <t>A02061801 电冰箱</t>
  </si>
  <si>
    <t>留样冰箱</t>
  </si>
  <si>
    <t>A02091102 通用摄像机</t>
  </si>
  <si>
    <t>摄 像机</t>
  </si>
  <si>
    <t>A02240500 食品蒸煮机械</t>
  </si>
  <si>
    <t>蒸饭车</t>
  </si>
  <si>
    <t>A02240600 食品杀菌器械</t>
  </si>
  <si>
    <t>消毒柜</t>
  </si>
  <si>
    <t>A02241000 饮食炊事机械</t>
  </si>
  <si>
    <t>炒菜电灶</t>
  </si>
  <si>
    <t>电磁炉</t>
  </si>
  <si>
    <t>烤箱</t>
  </si>
  <si>
    <t>A02249900 其他食品加工设备</t>
  </si>
  <si>
    <t>和面机</t>
  </si>
  <si>
    <t>奶油机</t>
  </si>
  <si>
    <t>压面机</t>
  </si>
  <si>
    <t>A02450100 乐器</t>
  </si>
  <si>
    <t>牛皮鼓</t>
  </si>
  <si>
    <t>图书和档案</t>
  </si>
  <si>
    <t>A04010101 书籍、课本</t>
  </si>
  <si>
    <t>中文纸质图书</t>
  </si>
  <si>
    <t>A04020199 其他普通期刊</t>
  </si>
  <si>
    <t>中文纸质期刊</t>
  </si>
  <si>
    <t>家具和用品</t>
  </si>
  <si>
    <t>A05010201 办公桌</t>
  </si>
  <si>
    <t>办公桌</t>
  </si>
  <si>
    <t>张</t>
  </si>
  <si>
    <t>A05010301 办公椅</t>
  </si>
  <si>
    <t>办公椅</t>
  </si>
  <si>
    <t>把</t>
  </si>
  <si>
    <t>A05010401 三人沙发</t>
  </si>
  <si>
    <t>三人沙发</t>
  </si>
  <si>
    <t>A05010502 文件柜</t>
  </si>
  <si>
    <t>三门文件柜</t>
  </si>
  <si>
    <t>组</t>
  </si>
  <si>
    <t>文件柜</t>
  </si>
  <si>
    <t>A05010503 更衣柜</t>
  </si>
  <si>
    <t>边衣柜</t>
  </si>
  <si>
    <t>A05010505 茶水柜</t>
  </si>
  <si>
    <t>茶水柜</t>
  </si>
  <si>
    <t>A05010599 其他柜类</t>
  </si>
  <si>
    <t>密码文件柜</t>
  </si>
  <si>
    <t>A05010699 其他架类</t>
  </si>
  <si>
    <t>多功能储物架</t>
  </si>
  <si>
    <t>花架</t>
  </si>
  <si>
    <t>A05010800 组合家具</t>
  </si>
  <si>
    <t>餐厅吧台桌椅</t>
  </si>
  <si>
    <t>餐桌椅</t>
  </si>
  <si>
    <t>笔记本电脑</t>
  </si>
  <si>
    <t>A4黑白打印机</t>
  </si>
  <si>
    <t>A02029900 其他办公设备</t>
  </si>
  <si>
    <t>传真机</t>
  </si>
  <si>
    <t>注：涉及土地使用权、房屋、公务用车购置，按照现行相关管理制度规定报批，以职能部门审批意见为准。</t>
  </si>
  <si>
    <t>预算11表</t>
  </si>
  <si>
    <t>2026年中央转移支付补助项目支出预算表</t>
  </si>
  <si>
    <t>上级补助</t>
  </si>
  <si>
    <t>2026年学生资助补助经费（中央资金</t>
  </si>
  <si>
    <t>2026年重大公共卫生服务补助资金</t>
  </si>
  <si>
    <t>预算12表</t>
  </si>
  <si>
    <t>2026年部门项目支出中期规划预算表</t>
  </si>
  <si>
    <t>项目级次</t>
  </si>
  <si>
    <t>2026年</t>
  </si>
  <si>
    <t>2027年</t>
  </si>
  <si>
    <t>2028年</t>
  </si>
  <si>
    <t>212 因公出国（境）经费</t>
  </si>
  <si>
    <t>本级</t>
  </si>
  <si>
    <t>311 专项业务类</t>
  </si>
  <si>
    <t>312 民生类</t>
  </si>
  <si>
    <t>313 事业发展类</t>
  </si>
  <si>
    <t>229 其他运转类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</si>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</sst>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7" fillId="0" borderId="7">
      <alignment horizontal="right" vertical="center"/>
    </xf>
    <xf numFmtId="49" fontId="7" fillId="0" borderId="7">
      <alignment horizontal="left" vertical="center" wrapText="1"/>
    </xf>
    <xf numFmtId="176" fontId="7" fillId="0" borderId="7">
      <alignment horizontal="right" vertical="center"/>
    </xf>
    <xf numFmtId="177" fontId="7" fillId="0" borderId="7">
      <alignment horizontal="right" vertical="center"/>
    </xf>
    <xf numFmtId="178" fontId="7" fillId="0" borderId="7">
      <alignment horizontal="right" vertical="center"/>
    </xf>
    <xf numFmtId="179" fontId="7" fillId="0" borderId="7">
      <alignment horizontal="right" vertical="center"/>
    </xf>
    <xf numFmtId="10" fontId="7" fillId="0" borderId="7">
      <alignment horizontal="right" vertical="center"/>
    </xf>
    <xf numFmtId="180" fontId="7" fillId="0" borderId="7">
      <alignment horizontal="right" vertical="center"/>
    </xf>
  </cellStyleXfs>
  <cellXfs count="180">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6" fontId="5" fillId="0" borderId="7" xfId="51" applyFont="1">
      <alignment horizontal="right" vertical="center"/>
    </xf>
    <xf numFmtId="49" fontId="5" fillId="0" borderId="7" xfId="50"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49" fontId="7" fillId="0" borderId="0" xfId="50" applyBorder="1">
      <alignment horizontal="left" vertical="center" wrapText="1"/>
    </xf>
    <xf numFmtId="49" fontId="7" fillId="0" borderId="0" xfId="50" applyBorder="1" applyAlignment="1">
      <alignment horizontal="right" vertical="center" wrapText="1"/>
    </xf>
    <xf numFmtId="49" fontId="8" fillId="0" borderId="0" xfId="50" applyFont="1" applyBorder="1" applyAlignment="1">
      <alignment horizontal="center" vertical="center" wrapText="1"/>
    </xf>
    <xf numFmtId="49" fontId="9" fillId="0" borderId="7" xfId="50" applyFont="1" applyAlignment="1">
      <alignment horizontal="center" vertical="center" wrapText="1"/>
    </xf>
    <xf numFmtId="49" fontId="10" fillId="0" borderId="7" xfId="50" applyAlignment="1">
      <alignment horizontal="center" vertical="center" wrapText="1"/>
    </xf>
    <xf numFmtId="49" fontId="9" fillId="0" borderId="7" xfId="50" applyFont="1">
      <alignment horizontal="left" vertical="center" wrapText="1"/>
    </xf>
    <xf numFmtId="180" fontId="7" fillId="0" borderId="7" xfId="56">
      <alignment horizontal="right" vertical="center"/>
    </xf>
    <xf numFmtId="176" fontId="7" fillId="0" borderId="7" xfId="51">
      <alignment horizontal="right" vertical="center"/>
    </xf>
    <xf numFmtId="49" fontId="9" fillId="0" borderId="7" xfId="50" applyFont="1" applyAlignment="1">
      <alignment horizontal="left" vertical="center" wrapText="1" indent="1"/>
    </xf>
    <xf numFmtId="180" fontId="7" fillId="0" borderId="7" xfId="0" applyNumberFormat="1" applyFont="1" applyBorder="1" applyAlignment="1">
      <alignment horizontal="left" vertical="center"/>
    </xf>
    <xf numFmtId="176" fontId="7" fillId="0" borderId="7" xfId="0" applyNumberFormat="1" applyFont="1" applyBorder="1" applyAlignment="1">
      <alignment horizontal="left" vertical="center"/>
    </xf>
    <xf numFmtId="0" fontId="3" fillId="0" borderId="0" xfId="0" applyFont="1" applyAlignment="1" applyProtection="1">
      <alignment horizontal="right" vertical="center"/>
      <protection locked="0"/>
    </xf>
    <xf numFmtId="0" fontId="11"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2" fillId="0" borderId="7" xfId="0" applyFont="1" applyBorder="1" applyAlignment="1">
      <alignment horizontal="left" vertical="center" wrapText="1"/>
    </xf>
    <xf numFmtId="0" fontId="12" fillId="0" borderId="7" xfId="0" applyFont="1" applyBorder="1" applyAlignment="1">
      <alignment vertical="center" wrapText="1"/>
    </xf>
    <xf numFmtId="0" fontId="12" fillId="0" borderId="7" xfId="0" applyFont="1" applyBorder="1" applyAlignment="1">
      <alignment horizontal="center" vertical="center" wrapText="1"/>
    </xf>
    <xf numFmtId="0" fontId="12" fillId="0" borderId="7" xfId="0" applyFont="1" applyBorder="1" applyAlignment="1" applyProtection="1">
      <alignment horizontal="center" vertical="center"/>
      <protection locked="0"/>
    </xf>
    <xf numFmtId="0" fontId="12" fillId="0" borderId="7" xfId="0" applyFont="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0" xfId="0" applyFont="1" applyAlignment="1">
      <alignment horizontal="right" vertical="center"/>
    </xf>
    <xf numFmtId="0" fontId="11"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3" fillId="0" borderId="0" xfId="0" applyFont="1" applyAlignment="1" applyProtection="1">
      <alignment horizontal="right"/>
      <protection locked="0"/>
    </xf>
    <xf numFmtId="0" fontId="4" fillId="0" borderId="7" xfId="0" applyFont="1" applyBorder="1" applyAlignment="1">
      <alignment horizontal="center" vertical="center"/>
    </xf>
    <xf numFmtId="0" fontId="4" fillId="0" borderId="8" xfId="0" applyFont="1" applyBorder="1" applyAlignment="1">
      <alignment horizontal="center" vertical="center" wrapText="1"/>
    </xf>
    <xf numFmtId="176" fontId="5" fillId="0" borderId="7" xfId="0" applyNumberFormat="1" applyFont="1" applyBorder="1" applyAlignment="1">
      <alignment horizontal="right" vertical="center"/>
    </xf>
    <xf numFmtId="0" fontId="3" fillId="0" borderId="0" xfId="0" applyFont="1" applyAlignment="1" applyProtection="1">
      <alignment vertical="top" wrapText="1"/>
      <protection locked="0"/>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right"/>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12" xfId="0" applyFont="1" applyBorder="1" applyAlignment="1">
      <alignment horizontal="right" vertical="center"/>
    </xf>
    <xf numFmtId="0" fontId="3" fillId="0" borderId="6" xfId="0" applyFont="1" applyBorder="1" applyAlignment="1">
      <alignment horizontal="left" vertical="center" wrapText="1" indent="1"/>
    </xf>
    <xf numFmtId="0" fontId="3" fillId="0" borderId="12" xfId="0" applyFont="1" applyBorder="1" applyAlignment="1">
      <alignment horizontal="center" vertical="center" wrapText="1"/>
    </xf>
    <xf numFmtId="180" fontId="5" fillId="0" borderId="7" xfId="56" applyFont="1" applyAlignment="1">
      <alignment horizontal="center" vertical="center"/>
    </xf>
    <xf numFmtId="0" fontId="3" fillId="0" borderId="6" xfId="0" applyFont="1" applyBorder="1" applyAlignment="1">
      <alignment horizontal="left" vertical="center" wrapText="1" indent="2"/>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2" fillId="0" borderId="7" xfId="0" applyFont="1" applyBorder="1" applyAlignment="1">
      <alignment horizontal="left" vertical="center" wrapText="1" indent="1"/>
    </xf>
    <xf numFmtId="0" fontId="12" fillId="0" borderId="7" xfId="0" applyFont="1" applyBorder="1" applyAlignment="1">
      <alignment horizontal="left" vertical="center" wrapText="1" indent="2"/>
    </xf>
    <xf numFmtId="0" fontId="1" fillId="0" borderId="0" xfId="0" applyFont="1" applyAlignment="1">
      <alignment vertical="top"/>
    </xf>
    <xf numFmtId="0" fontId="5" fillId="0" borderId="0" xfId="0" applyFont="1" applyAlignment="1">
      <alignment horizontal="left" vertical="center"/>
    </xf>
    <xf numFmtId="0" fontId="13" fillId="0" borderId="7" xfId="0" applyFont="1" applyBorder="1" applyAlignment="1">
      <alignment horizontal="center" vertical="center"/>
    </xf>
    <xf numFmtId="0" fontId="13" fillId="0" borderId="1" xfId="0" applyFont="1" applyBorder="1" applyAlignment="1">
      <alignment horizontal="center" vertical="center" wrapText="1"/>
    </xf>
    <xf numFmtId="49" fontId="5" fillId="0" borderId="7" xfId="0" applyNumberFormat="1" applyFont="1" applyBorder="1" applyAlignment="1">
      <alignment horizontal="left" vertical="center" wrapText="1"/>
    </xf>
    <xf numFmtId="4" fontId="3" fillId="0" borderId="7" xfId="0" applyNumberFormat="1" applyFont="1" applyBorder="1" applyAlignment="1" applyProtection="1">
      <alignment horizontal="right" vertical="center" wrapText="1"/>
      <protection locked="0"/>
    </xf>
    <xf numFmtId="0" fontId="13" fillId="0" borderId="7" xfId="0" applyFont="1" applyBorder="1" applyAlignment="1">
      <alignment horizontal="center" vertical="center" wrapText="1"/>
    </xf>
    <xf numFmtId="0" fontId="14" fillId="0" borderId="7" xfId="0" applyFont="1" applyBorder="1" applyAlignment="1">
      <alignment horizontal="center"/>
    </xf>
    <xf numFmtId="49" fontId="5" fillId="0" borderId="7" xfId="50" applyFont="1" applyAlignment="1">
      <alignment horizontal="left" vertical="center" wrapText="1" indent="1"/>
    </xf>
    <xf numFmtId="49" fontId="5" fillId="0" borderId="7" xfId="50" applyFont="1" applyAlignment="1">
      <alignment horizontal="left" vertical="center" wrapText="1" indent="2"/>
    </xf>
    <xf numFmtId="0" fontId="1" fillId="0" borderId="0" xfId="0" applyFont="1" applyAlignment="1">
      <alignment horizontal="center" wrapText="1"/>
    </xf>
    <xf numFmtId="0" fontId="15" fillId="0" borderId="0" xfId="0" applyFont="1" applyAlignment="1">
      <alignment horizontal="center" vertical="center"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19" fillId="0" borderId="7" xfId="0" applyFont="1" applyBorder="1" applyAlignment="1">
      <alignment vertical="center"/>
    </xf>
    <xf numFmtId="4" fontId="19" fillId="0" borderId="7" xfId="0" applyNumberFormat="1" applyFont="1" applyBorder="1" applyAlignment="1" applyProtection="1">
      <alignment horizontal="right" vertical="center"/>
      <protection locked="0"/>
    </xf>
    <xf numFmtId="49" fontId="19" fillId="0" borderId="7" xfId="50"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19" fillId="0" borderId="7" xfId="0" applyNumberFormat="1" applyFont="1" applyBorder="1" applyAlignment="1">
      <alignment horizontal="right" vertical="center"/>
    </xf>
    <xf numFmtId="0" fontId="5" fillId="0" borderId="7" xfId="0" applyFont="1" applyBorder="1" applyAlignment="1">
      <alignment horizontal="left" vertical="center"/>
    </xf>
    <xf numFmtId="0" fontId="19" fillId="0" borderId="7" xfId="0" applyFont="1" applyBorder="1" applyAlignment="1">
      <alignment horizontal="center" vertical="center"/>
    </xf>
    <xf numFmtId="0" fontId="19"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176" fontId="5" fillId="0" borderId="0" xfId="51" applyFont="1" applyBorder="1">
      <alignment horizontal="right" vertical="center"/>
    </xf>
    <xf numFmtId="0" fontId="1" fillId="0" borderId="0" xfId="0" applyFont="1" applyProtection="1">
      <protection locked="0"/>
    </xf>
    <xf numFmtId="0" fontId="11" fillId="0" borderId="0" xfId="0" applyFont="1" applyAlignment="1" applyProtection="1">
      <alignment horizontal="center" vertical="center"/>
      <protection locked="0"/>
    </xf>
    <xf numFmtId="0" fontId="4" fillId="0" borderId="0" xfId="0" applyFont="1" applyProtection="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0"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6" fillId="0" borderId="0" xfId="0" applyFont="1" applyAlignment="1">
      <alignment horizontal="center" vertical="top"/>
    </xf>
    <xf numFmtId="0" fontId="3" fillId="0" borderId="6" xfId="0" applyFont="1" applyBorder="1" applyAlignment="1">
      <alignment horizontal="left" vertical="center"/>
    </xf>
    <xf numFmtId="0" fontId="19" fillId="0" borderId="6" xfId="0" applyFont="1" applyBorder="1" applyAlignment="1">
      <alignment horizontal="center" vertical="center"/>
    </xf>
    <xf numFmtId="0" fontId="19" fillId="0" borderId="6" xfId="0" applyFont="1" applyBorder="1" applyAlignment="1">
      <alignment horizontal="left" vertical="center"/>
    </xf>
    <xf numFmtId="0" fontId="19" fillId="0" borderId="7" xfId="0" applyFont="1" applyBorder="1" applyAlignment="1">
      <alignment horizontal="left" vertical="center"/>
    </xf>
    <xf numFmtId="176" fontId="19" fillId="0" borderId="7" xfId="0" applyNumberFormat="1" applyFont="1" applyBorder="1" applyAlignment="1">
      <alignment horizontal="right" vertical="center"/>
    </xf>
    <xf numFmtId="0" fontId="5" fillId="0" borderId="6" xfId="0" applyFont="1" applyBorder="1" applyAlignment="1">
      <alignment horizontal="left" vertical="center"/>
    </xf>
    <xf numFmtId="0" fontId="19"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1"/>
  <sheetViews>
    <sheetView showZeros="0" workbookViewId="0">
      <selection activeCell="A1" sqref="A1"/>
    </sheetView>
  </sheetViews>
  <sheetFormatPr defaultColWidth="8" defaultRowHeight="14.25" customHeight="1" outlineLevelCol="3"/>
  <cols>
    <col min="1" max="1" width="39.5765765765766" customWidth="1"/>
    <col min="2" max="2" width="46.3153153153153" customWidth="1"/>
    <col min="3" max="3" width="40.4234234234234" customWidth="1"/>
    <col min="4" max="4" width="50.1711711711712" customWidth="1"/>
  </cols>
  <sheetData>
    <row r="1" ht="12" customHeight="1" spans="1:4">
      <c r="D1" s="95" t="s">
        <v>0</v>
      </c>
    </row>
    <row r="2" ht="36" customHeight="1" spans="1:4">
      <c r="A2" s="46" t="s">
        <v>1</v>
      </c>
      <c r="B2" s="172"/>
      <c r="C2" s="172"/>
      <c r="D2" s="172"/>
    </row>
    <row r="3" ht="21" customHeight="1" spans="1:4">
      <c r="A3" s="94" t="str">
        <f>"单位名称："&amp;"云南警官学院"</f>
        <v>单位名称：云南警官学院</v>
      </c>
      <c r="B3" s="137"/>
      <c r="C3" s="137"/>
      <c r="D3" s="93"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4" customHeight="1" spans="1:4">
      <c r="A7" s="148" t="s">
        <v>8</v>
      </c>
      <c r="B7" s="124">
        <v>173186042.34</v>
      </c>
      <c r="C7" s="23" t="str">
        <f>"一"&amp;"、"&amp;"公共安全支出"</f>
        <v>一、公共安全支出</v>
      </c>
      <c r="D7" s="124">
        <v>17546197.4</v>
      </c>
    </row>
    <row r="8" ht="25.4" customHeight="1" spans="1:4">
      <c r="A8" s="148" t="s">
        <v>9</v>
      </c>
      <c r="B8" s="124"/>
      <c r="C8" s="23" t="str">
        <f>"二"&amp;"、"&amp;"教育支出"</f>
        <v>二、教育支出</v>
      </c>
      <c r="D8" s="124">
        <v>231267740.73</v>
      </c>
    </row>
    <row r="9" ht="25.4" customHeight="1" spans="1:4">
      <c r="A9" s="148" t="s">
        <v>10</v>
      </c>
      <c r="B9" s="124"/>
      <c r="C9" s="23" t="str">
        <f>"三"&amp;"、"&amp;"科学技术支出"</f>
        <v>三、科学技术支出</v>
      </c>
      <c r="D9" s="124">
        <v>1745601.84</v>
      </c>
    </row>
    <row r="10" ht="25.4" customHeight="1" spans="1:4">
      <c r="A10" s="148" t="s">
        <v>11</v>
      </c>
      <c r="B10" s="89">
        <v>31800000</v>
      </c>
      <c r="C10" s="23" t="str">
        <f>"四"&amp;"、"&amp;"社会保障和就业支出"</f>
        <v>四、社会保障和就业支出</v>
      </c>
      <c r="D10" s="124">
        <v>13354200.11</v>
      </c>
    </row>
    <row r="11" ht="25.4" customHeight="1" spans="1:4">
      <c r="A11" s="148" t="s">
        <v>12</v>
      </c>
      <c r="B11" s="124">
        <v>59146871.2</v>
      </c>
      <c r="C11" s="23" t="str">
        <f>"五"&amp;"、"&amp;"卫生健康支出"</f>
        <v>五、卫生健康支出</v>
      </c>
      <c r="D11" s="124">
        <v>14642230.06</v>
      </c>
    </row>
    <row r="12" ht="25.4" customHeight="1" spans="1:4">
      <c r="A12" s="148" t="s">
        <v>13</v>
      </c>
      <c r="B12" s="89">
        <v>27000000</v>
      </c>
      <c r="C12" s="23" t="str">
        <f>"六"&amp;"、"&amp;"住房保障支出"</f>
        <v>六、住房保障支出</v>
      </c>
      <c r="D12" s="124">
        <v>11743203.78</v>
      </c>
    </row>
    <row r="13" ht="25.4" customHeight="1" spans="1:4">
      <c r="A13" s="148" t="s">
        <v>14</v>
      </c>
      <c r="B13" s="89">
        <v>23500000</v>
      </c>
      <c r="C13" s="23"/>
      <c r="D13" s="124"/>
    </row>
    <row r="14" ht="25.4" customHeight="1" spans="1:4">
      <c r="A14" s="148" t="s">
        <v>15</v>
      </c>
      <c r="B14" s="89"/>
      <c r="C14" s="23"/>
      <c r="D14" s="124"/>
    </row>
    <row r="15" ht="25.4" customHeight="1" spans="1:4">
      <c r="A15" s="173" t="s">
        <v>16</v>
      </c>
      <c r="B15" s="89"/>
      <c r="C15" s="23"/>
      <c r="D15" s="124"/>
    </row>
    <row r="16" ht="25.4" customHeight="1" spans="1:4">
      <c r="A16" s="173" t="s">
        <v>17</v>
      </c>
      <c r="B16" s="124">
        <v>8646871.2</v>
      </c>
      <c r="C16" s="23"/>
      <c r="D16" s="124"/>
    </row>
    <row r="17" ht="25.4" customHeight="1" spans="1:4">
      <c r="A17" s="174" t="s">
        <v>18</v>
      </c>
      <c r="B17" s="144">
        <v>264132913.54</v>
      </c>
      <c r="C17" s="146" t="s">
        <v>19</v>
      </c>
      <c r="D17" s="144">
        <v>290299173.92</v>
      </c>
    </row>
    <row r="18" ht="25.4" customHeight="1" spans="1:4">
      <c r="A18" s="175" t="s">
        <v>20</v>
      </c>
      <c r="B18" s="144">
        <v>35572826.34</v>
      </c>
      <c r="C18" s="176" t="s">
        <v>21</v>
      </c>
      <c r="D18" s="177">
        <v>9406565.96</v>
      </c>
    </row>
    <row r="19" ht="25.4" customHeight="1" spans="1:4">
      <c r="A19" s="178" t="s">
        <v>22</v>
      </c>
      <c r="B19" s="124">
        <v>7666260.38</v>
      </c>
      <c r="C19" s="145" t="s">
        <v>22</v>
      </c>
      <c r="D19" s="89"/>
    </row>
    <row r="20" ht="25.4" customHeight="1" spans="1:4">
      <c r="A20" s="178" t="s">
        <v>23</v>
      </c>
      <c r="B20" s="124">
        <v>27906565.96</v>
      </c>
      <c r="C20" s="145" t="s">
        <v>23</v>
      </c>
      <c r="D20" s="89">
        <v>9406565.96</v>
      </c>
    </row>
    <row r="21" ht="25.4" customHeight="1" spans="1:4">
      <c r="A21" s="179" t="s">
        <v>24</v>
      </c>
      <c r="B21" s="144">
        <v>299705739.88</v>
      </c>
      <c r="C21" s="146" t="s">
        <v>25</v>
      </c>
      <c r="D21" s="140">
        <v>299705739.88</v>
      </c>
    </row>
  </sheetData>
  <mergeCells count="8">
    <mergeCell ref="A2:D2"/>
    <mergeCell ref="A3:B3"/>
    <mergeCell ref="A4:B4"/>
    <mergeCell ref="C4:D4"/>
    <mergeCell ref="A5:A6"/>
    <mergeCell ref="B5:B6"/>
    <mergeCell ref="C5:C6"/>
    <mergeCell ref="D5:D6"/>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topLeftCell="A3" workbookViewId="0">
      <selection activeCell="A13" sqref="A13"/>
    </sheetView>
  </sheetViews>
  <sheetFormatPr defaultColWidth="9.14414414414414" defaultRowHeight="14.25" customHeight="1" outlineLevelCol="5"/>
  <cols>
    <col min="1" max="1" width="29.027027027027" customWidth="1"/>
    <col min="2" max="2" width="28.6036036036036" customWidth="1"/>
    <col min="3" max="3" width="31.6036036036036" customWidth="1"/>
    <col min="4" max="6" width="33.4504504504505" customWidth="1"/>
  </cols>
  <sheetData>
    <row r="1" ht="15.75" customHeight="1" spans="1:6">
      <c r="F1" s="56" t="s">
        <v>720</v>
      </c>
    </row>
    <row r="2" ht="28.5" customHeight="1" spans="1:6">
      <c r="A2" s="27" t="s">
        <v>721</v>
      </c>
      <c r="B2" s="27"/>
      <c r="C2" s="27"/>
      <c r="D2" s="27"/>
      <c r="E2" s="27"/>
      <c r="F2" s="27"/>
    </row>
    <row r="3" ht="15" customHeight="1" spans="1:6">
      <c r="A3" s="103" t="str">
        <f>"单位名称："&amp;"云南警官学院"</f>
        <v>单位名称：云南警官学院</v>
      </c>
      <c r="B3" s="104"/>
      <c r="C3" s="104"/>
      <c r="D3" s="59"/>
      <c r="E3" s="59"/>
      <c r="F3" s="105" t="s">
        <v>2</v>
      </c>
    </row>
    <row r="4" ht="18.75" customHeight="1" spans="1:6">
      <c r="A4" s="9" t="s">
        <v>153</v>
      </c>
      <c r="B4" s="9" t="s">
        <v>51</v>
      </c>
      <c r="C4" s="9" t="s">
        <v>52</v>
      </c>
      <c r="D4" s="15" t="s">
        <v>722</v>
      </c>
      <c r="E4" s="63"/>
      <c r="F4" s="63"/>
    </row>
    <row r="5" ht="30" customHeight="1" spans="1:6">
      <c r="A5" s="18"/>
      <c r="B5" s="18"/>
      <c r="C5" s="18"/>
      <c r="D5" s="15" t="s">
        <v>30</v>
      </c>
      <c r="E5" s="63" t="s">
        <v>60</v>
      </c>
      <c r="F5" s="63" t="s">
        <v>61</v>
      </c>
    </row>
    <row r="6" ht="16.5" customHeight="1" spans="1:6">
      <c r="A6" s="63">
        <v>1</v>
      </c>
      <c r="B6" s="63">
        <v>2</v>
      </c>
      <c r="C6" s="63">
        <v>3</v>
      </c>
      <c r="D6" s="63">
        <v>4</v>
      </c>
      <c r="E6" s="63">
        <v>5</v>
      </c>
      <c r="F6" s="63">
        <v>6</v>
      </c>
    </row>
    <row r="7" ht="20.25" customHeight="1" spans="1:6">
      <c r="A7" s="30"/>
      <c r="B7" s="30"/>
      <c r="C7" s="30"/>
      <c r="D7" s="22"/>
      <c r="E7" s="22"/>
      <c r="F7" s="22"/>
    </row>
    <row r="8" ht="17.25" customHeight="1" spans="1:6">
      <c r="A8" s="106" t="s">
        <v>119</v>
      </c>
      <c r="B8" s="107"/>
      <c r="C8" s="107" t="s">
        <v>119</v>
      </c>
      <c r="D8" s="22"/>
      <c r="E8" s="22"/>
      <c r="F8" s="22"/>
    </row>
    <row r="10" customHeight="1" spans="1:6">
      <c r="A10" t="s">
        <v>723</v>
      </c>
    </row>
  </sheetData>
  <mergeCells count="6">
    <mergeCell ref="A2:F2"/>
    <mergeCell ref="D4:F4"/>
    <mergeCell ref="A8:C8"/>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43"/>
  <sheetViews>
    <sheetView showZeros="0" zoomScale="40" zoomScaleNormal="40" workbookViewId="0">
      <selection activeCell="F1" sqref="F$1:Q$1048576"/>
    </sheetView>
  </sheetViews>
  <sheetFormatPr defaultColWidth="9.14414414414414" defaultRowHeight="14.25" customHeight="1"/>
  <cols>
    <col min="1" max="1" width="39.1441441441441" customWidth="1"/>
    <col min="2" max="2" width="45.7477477477477" customWidth="1"/>
    <col min="3" max="3" width="44.018018018018" customWidth="1"/>
    <col min="4" max="4" width="7.71171171171171" customWidth="1"/>
    <col min="5" max="5" width="10.2792792792793" customWidth="1"/>
    <col min="6" max="17" width="23.1621621621622" customWidth="1"/>
  </cols>
  <sheetData>
    <row r="1" ht="13.5" customHeight="1" spans="1:17">
      <c r="O1" s="45"/>
      <c r="P1" s="45"/>
      <c r="Q1" s="93" t="s">
        <v>724</v>
      </c>
    </row>
    <row r="2" ht="27.75" customHeight="1" spans="1:17">
      <c r="A2" s="57" t="s">
        <v>725</v>
      </c>
      <c r="B2" s="27"/>
      <c r="C2" s="27"/>
      <c r="D2" s="27"/>
      <c r="E2" s="27"/>
      <c r="F2" s="27"/>
      <c r="G2" s="27"/>
      <c r="H2" s="27"/>
      <c r="I2" s="27"/>
      <c r="J2" s="27"/>
      <c r="K2" s="47"/>
      <c r="L2" s="27"/>
      <c r="M2" s="27"/>
      <c r="N2" s="27"/>
      <c r="O2" s="47"/>
      <c r="P2" s="47"/>
      <c r="Q2" s="27"/>
    </row>
    <row r="3" ht="18.75" customHeight="1" spans="1:17">
      <c r="A3" s="94" t="str">
        <f>"单位名称："&amp;"云南警官学院"</f>
        <v>单位名称：云南警官学院</v>
      </c>
      <c r="B3" s="6"/>
      <c r="C3" s="6"/>
      <c r="D3" s="6"/>
      <c r="E3" s="6"/>
      <c r="F3" s="6"/>
      <c r="G3" s="6"/>
      <c r="H3" s="6"/>
      <c r="I3" s="6"/>
      <c r="J3" s="6"/>
      <c r="O3" s="62"/>
      <c r="P3" s="62"/>
      <c r="Q3" s="95" t="s">
        <v>144</v>
      </c>
    </row>
    <row r="4" ht="15.75" customHeight="1" spans="1:17">
      <c r="A4" s="9" t="s">
        <v>726</v>
      </c>
      <c r="B4" s="73" t="s">
        <v>727</v>
      </c>
      <c r="C4" s="73" t="s">
        <v>728</v>
      </c>
      <c r="D4" s="73" t="s">
        <v>729</v>
      </c>
      <c r="E4" s="73" t="s">
        <v>730</v>
      </c>
      <c r="F4" s="73" t="s">
        <v>731</v>
      </c>
      <c r="G4" s="74" t="s">
        <v>160</v>
      </c>
      <c r="H4" s="74"/>
      <c r="I4" s="74"/>
      <c r="J4" s="74"/>
      <c r="K4" s="75"/>
      <c r="L4" s="74"/>
      <c r="M4" s="74"/>
      <c r="N4" s="74"/>
      <c r="O4" s="76"/>
      <c r="P4" s="75"/>
      <c r="Q4" s="77"/>
    </row>
    <row r="5" ht="17.25" customHeight="1" spans="1:17">
      <c r="A5" s="14"/>
      <c r="B5" s="78"/>
      <c r="C5" s="78"/>
      <c r="D5" s="78"/>
      <c r="E5" s="78"/>
      <c r="F5" s="78"/>
      <c r="G5" s="78" t="s">
        <v>30</v>
      </c>
      <c r="H5" s="78" t="s">
        <v>33</v>
      </c>
      <c r="I5" s="78" t="s">
        <v>732</v>
      </c>
      <c r="J5" s="78" t="s">
        <v>733</v>
      </c>
      <c r="K5" s="79" t="s">
        <v>734</v>
      </c>
      <c r="L5" s="80" t="s">
        <v>735</v>
      </c>
      <c r="M5" s="80"/>
      <c r="N5" s="80"/>
      <c r="O5" s="81"/>
      <c r="P5" s="82"/>
      <c r="Q5" s="83"/>
    </row>
    <row r="6" ht="54" customHeight="1" spans="1:17">
      <c r="A6" s="17"/>
      <c r="B6" s="83"/>
      <c r="C6" s="83"/>
      <c r="D6" s="83"/>
      <c r="E6" s="83"/>
      <c r="F6" s="83"/>
      <c r="G6" s="83"/>
      <c r="H6" s="83" t="s">
        <v>32</v>
      </c>
      <c r="I6" s="83"/>
      <c r="J6" s="83"/>
      <c r="K6" s="84"/>
      <c r="L6" s="83" t="s">
        <v>32</v>
      </c>
      <c r="M6" s="83" t="s">
        <v>43</v>
      </c>
      <c r="N6" s="83" t="s">
        <v>167</v>
      </c>
      <c r="O6" s="85" t="s">
        <v>39</v>
      </c>
      <c r="P6" s="84" t="s">
        <v>40</v>
      </c>
      <c r="Q6" s="83" t="s">
        <v>41</v>
      </c>
    </row>
    <row r="7" ht="15" customHeight="1" spans="1:17">
      <c r="A7" s="18">
        <v>1</v>
      </c>
      <c r="B7" s="96">
        <v>2</v>
      </c>
      <c r="C7" s="96">
        <v>3</v>
      </c>
      <c r="D7" s="96">
        <v>4</v>
      </c>
      <c r="E7" s="96">
        <v>5</v>
      </c>
      <c r="F7" s="96">
        <v>6</v>
      </c>
      <c r="G7" s="97">
        <v>7</v>
      </c>
      <c r="H7" s="97">
        <v>8</v>
      </c>
      <c r="I7" s="97">
        <v>9</v>
      </c>
      <c r="J7" s="97">
        <v>10</v>
      </c>
      <c r="K7" s="97">
        <v>11</v>
      </c>
      <c r="L7" s="97">
        <v>12</v>
      </c>
      <c r="M7" s="97">
        <v>13</v>
      </c>
      <c r="N7" s="97">
        <v>14</v>
      </c>
      <c r="O7" s="97">
        <v>15</v>
      </c>
      <c r="P7" s="97">
        <v>16</v>
      </c>
      <c r="Q7" s="97">
        <v>17</v>
      </c>
    </row>
    <row r="8" ht="21" customHeight="1" spans="1:17">
      <c r="A8" s="86" t="s">
        <v>45</v>
      </c>
      <c r="B8" s="87"/>
      <c r="C8" s="87"/>
      <c r="D8" s="87"/>
      <c r="E8" s="98"/>
      <c r="F8" s="22">
        <v>3852342</v>
      </c>
      <c r="G8" s="22">
        <v>39076033.04</v>
      </c>
      <c r="H8" s="22">
        <v>13867234</v>
      </c>
      <c r="I8" s="22"/>
      <c r="J8" s="22"/>
      <c r="K8" s="22">
        <v>13845360</v>
      </c>
      <c r="L8" s="22">
        <v>11363439.04</v>
      </c>
      <c r="M8" s="22">
        <v>4657139.04</v>
      </c>
      <c r="N8" s="22">
        <v>4000000</v>
      </c>
      <c r="O8" s="22"/>
      <c r="P8" s="22"/>
      <c r="Q8" s="22">
        <v>2706300</v>
      </c>
    </row>
    <row r="9" ht="21" customHeight="1" spans="1:17">
      <c r="A9" s="99" t="s">
        <v>45</v>
      </c>
      <c r="B9" s="87"/>
      <c r="C9" s="87"/>
      <c r="D9" s="100"/>
      <c r="E9" s="101"/>
      <c r="F9" s="22">
        <v>3852342</v>
      </c>
      <c r="G9" s="22">
        <v>32739733.04</v>
      </c>
      <c r="H9" s="22">
        <v>10237234</v>
      </c>
      <c r="I9" s="22"/>
      <c r="J9" s="22"/>
      <c r="K9" s="22">
        <v>13845360</v>
      </c>
      <c r="L9" s="22">
        <v>8657139.04</v>
      </c>
      <c r="M9" s="22">
        <v>4657139.04</v>
      </c>
      <c r="N9" s="22">
        <v>4000000</v>
      </c>
      <c r="O9" s="22"/>
      <c r="P9" s="22"/>
      <c r="Q9" s="22"/>
    </row>
    <row r="10" ht="21" customHeight="1" spans="1:17">
      <c r="A10" s="102" t="s">
        <v>308</v>
      </c>
      <c r="B10" s="87" t="s">
        <v>736</v>
      </c>
      <c r="C10" s="87" t="s">
        <v>737</v>
      </c>
      <c r="D10" s="100" t="s">
        <v>422</v>
      </c>
      <c r="E10" s="101">
        <v>1</v>
      </c>
      <c r="F10" s="22"/>
      <c r="G10" s="22">
        <v>1359540</v>
      </c>
      <c r="H10" s="22"/>
      <c r="I10" s="22"/>
      <c r="J10" s="22"/>
      <c r="K10" s="22">
        <v>1359540</v>
      </c>
      <c r="L10" s="22"/>
      <c r="M10" s="22"/>
      <c r="N10" s="22"/>
      <c r="O10" s="22"/>
      <c r="P10" s="22"/>
      <c r="Q10" s="22"/>
    </row>
    <row r="11" ht="21" customHeight="1" spans="1:17">
      <c r="A11" s="102" t="s">
        <v>308</v>
      </c>
      <c r="B11" s="87" t="s">
        <v>738</v>
      </c>
      <c r="C11" s="87" t="s">
        <v>737</v>
      </c>
      <c r="D11" s="100" t="s">
        <v>422</v>
      </c>
      <c r="E11" s="101">
        <v>1</v>
      </c>
      <c r="F11" s="22"/>
      <c r="G11" s="22">
        <v>1359540</v>
      </c>
      <c r="H11" s="22"/>
      <c r="I11" s="22"/>
      <c r="J11" s="22"/>
      <c r="K11" s="22">
        <v>1359540</v>
      </c>
      <c r="L11" s="22"/>
      <c r="M11" s="22"/>
      <c r="N11" s="22"/>
      <c r="O11" s="22"/>
      <c r="P11" s="22"/>
      <c r="Q11" s="22"/>
    </row>
    <row r="12" ht="21" customHeight="1" spans="1:17">
      <c r="A12" s="102" t="s">
        <v>308</v>
      </c>
      <c r="B12" s="87" t="s">
        <v>739</v>
      </c>
      <c r="C12" s="87" t="s">
        <v>740</v>
      </c>
      <c r="D12" s="100" t="s">
        <v>607</v>
      </c>
      <c r="E12" s="101">
        <v>1</v>
      </c>
      <c r="F12" s="22"/>
      <c r="G12" s="22">
        <v>250080</v>
      </c>
      <c r="H12" s="22"/>
      <c r="I12" s="22"/>
      <c r="J12" s="22"/>
      <c r="K12" s="22">
        <v>250080</v>
      </c>
      <c r="L12" s="22"/>
      <c r="M12" s="22"/>
      <c r="N12" s="22"/>
      <c r="O12" s="22"/>
      <c r="P12" s="22"/>
      <c r="Q12" s="22"/>
    </row>
    <row r="13" ht="21" customHeight="1" spans="1:17">
      <c r="A13" s="102" t="s">
        <v>308</v>
      </c>
      <c r="B13" s="87" t="s">
        <v>741</v>
      </c>
      <c r="C13" s="87" t="s">
        <v>740</v>
      </c>
      <c r="D13" s="100" t="s">
        <v>607</v>
      </c>
      <c r="E13" s="101">
        <v>1</v>
      </c>
      <c r="F13" s="22">
        <v>216000</v>
      </c>
      <c r="G13" s="22">
        <v>216000</v>
      </c>
      <c r="H13" s="22"/>
      <c r="I13" s="22"/>
      <c r="J13" s="22"/>
      <c r="K13" s="22">
        <v>216000</v>
      </c>
      <c r="L13" s="22"/>
      <c r="M13" s="22"/>
      <c r="N13" s="22"/>
      <c r="O13" s="22"/>
      <c r="P13" s="22"/>
      <c r="Q13" s="22"/>
    </row>
    <row r="14" ht="21" customHeight="1" spans="1:17">
      <c r="A14" s="102" t="s">
        <v>308</v>
      </c>
      <c r="B14" s="87" t="s">
        <v>742</v>
      </c>
      <c r="C14" s="87" t="s">
        <v>740</v>
      </c>
      <c r="D14" s="100" t="s">
        <v>422</v>
      </c>
      <c r="E14" s="101">
        <v>1</v>
      </c>
      <c r="F14" s="22"/>
      <c r="G14" s="22">
        <v>546000</v>
      </c>
      <c r="H14" s="22"/>
      <c r="I14" s="22"/>
      <c r="J14" s="22"/>
      <c r="K14" s="22">
        <v>546000</v>
      </c>
      <c r="L14" s="22"/>
      <c r="M14" s="22"/>
      <c r="N14" s="22"/>
      <c r="O14" s="22"/>
      <c r="P14" s="22"/>
      <c r="Q14" s="22"/>
    </row>
    <row r="15" ht="21" customHeight="1" spans="1:17">
      <c r="A15" s="102" t="s">
        <v>308</v>
      </c>
      <c r="B15" s="87" t="s">
        <v>743</v>
      </c>
      <c r="C15" s="87" t="s">
        <v>744</v>
      </c>
      <c r="D15" s="100" t="s">
        <v>607</v>
      </c>
      <c r="E15" s="101">
        <v>1</v>
      </c>
      <c r="F15" s="22">
        <v>90000</v>
      </c>
      <c r="G15" s="22">
        <v>90000</v>
      </c>
      <c r="H15" s="22"/>
      <c r="I15" s="22"/>
      <c r="J15" s="22"/>
      <c r="K15" s="22">
        <v>90000</v>
      </c>
      <c r="L15" s="22"/>
      <c r="M15" s="22"/>
      <c r="N15" s="22"/>
      <c r="O15" s="22"/>
      <c r="P15" s="22"/>
      <c r="Q15" s="22"/>
    </row>
    <row r="16" ht="21" customHeight="1" spans="1:17">
      <c r="A16" s="102" t="s">
        <v>308</v>
      </c>
      <c r="B16" s="87" t="s">
        <v>745</v>
      </c>
      <c r="C16" s="87" t="s">
        <v>746</v>
      </c>
      <c r="D16" s="100" t="s">
        <v>747</v>
      </c>
      <c r="E16" s="101">
        <v>1</v>
      </c>
      <c r="F16" s="22">
        <v>240000</v>
      </c>
      <c r="G16" s="22">
        <v>240000</v>
      </c>
      <c r="H16" s="22"/>
      <c r="I16" s="22"/>
      <c r="J16" s="22"/>
      <c r="K16" s="22">
        <v>240000</v>
      </c>
      <c r="L16" s="22"/>
      <c r="M16" s="22"/>
      <c r="N16" s="22"/>
      <c r="O16" s="22"/>
      <c r="P16" s="22"/>
      <c r="Q16" s="22"/>
    </row>
    <row r="17" ht="21" customHeight="1" spans="1:17">
      <c r="A17" s="102" t="s">
        <v>308</v>
      </c>
      <c r="B17" s="87" t="s">
        <v>748</v>
      </c>
      <c r="C17" s="87" t="s">
        <v>749</v>
      </c>
      <c r="D17" s="100" t="s">
        <v>422</v>
      </c>
      <c r="E17" s="101">
        <v>1</v>
      </c>
      <c r="F17" s="22"/>
      <c r="G17" s="22">
        <v>500000</v>
      </c>
      <c r="H17" s="22"/>
      <c r="I17" s="22"/>
      <c r="J17" s="22"/>
      <c r="K17" s="22">
        <v>500000</v>
      </c>
      <c r="L17" s="22"/>
      <c r="M17" s="22"/>
      <c r="N17" s="22"/>
      <c r="O17" s="22"/>
      <c r="P17" s="22"/>
      <c r="Q17" s="22"/>
    </row>
    <row r="18" ht="21" customHeight="1" spans="1:17">
      <c r="A18" s="102" t="s">
        <v>308</v>
      </c>
      <c r="B18" s="87" t="s">
        <v>750</v>
      </c>
      <c r="C18" s="87" t="s">
        <v>751</v>
      </c>
      <c r="D18" s="100" t="s">
        <v>607</v>
      </c>
      <c r="E18" s="101">
        <v>1</v>
      </c>
      <c r="F18" s="22"/>
      <c r="G18" s="22">
        <v>1320000</v>
      </c>
      <c r="H18" s="22"/>
      <c r="I18" s="22"/>
      <c r="J18" s="22"/>
      <c r="K18" s="22">
        <v>1320000</v>
      </c>
      <c r="L18" s="22"/>
      <c r="M18" s="22"/>
      <c r="N18" s="22"/>
      <c r="O18" s="22"/>
      <c r="P18" s="22"/>
      <c r="Q18" s="22"/>
    </row>
    <row r="19" ht="21" customHeight="1" spans="1:17">
      <c r="A19" s="102" t="s">
        <v>308</v>
      </c>
      <c r="B19" s="87" t="s">
        <v>752</v>
      </c>
      <c r="C19" s="87" t="s">
        <v>753</v>
      </c>
      <c r="D19" s="100" t="s">
        <v>747</v>
      </c>
      <c r="E19" s="101">
        <v>1</v>
      </c>
      <c r="F19" s="22"/>
      <c r="G19" s="22">
        <v>50000</v>
      </c>
      <c r="H19" s="22"/>
      <c r="I19" s="22"/>
      <c r="J19" s="22"/>
      <c r="K19" s="22">
        <v>50000</v>
      </c>
      <c r="L19" s="22"/>
      <c r="M19" s="22"/>
      <c r="N19" s="22"/>
      <c r="O19" s="22"/>
      <c r="P19" s="22"/>
      <c r="Q19" s="22"/>
    </row>
    <row r="20" ht="21" customHeight="1" spans="1:17">
      <c r="A20" s="102" t="s">
        <v>308</v>
      </c>
      <c r="B20" s="87" t="s">
        <v>754</v>
      </c>
      <c r="C20" s="87" t="s">
        <v>755</v>
      </c>
      <c r="D20" s="100" t="s">
        <v>607</v>
      </c>
      <c r="E20" s="101">
        <v>1</v>
      </c>
      <c r="F20" s="22"/>
      <c r="G20" s="22">
        <v>5914200</v>
      </c>
      <c r="H20" s="22"/>
      <c r="I20" s="22"/>
      <c r="J20" s="22"/>
      <c r="K20" s="22">
        <v>5914200</v>
      </c>
      <c r="L20" s="22"/>
      <c r="M20" s="22"/>
      <c r="N20" s="22"/>
      <c r="O20" s="22"/>
      <c r="P20" s="22"/>
      <c r="Q20" s="22"/>
    </row>
    <row r="21" ht="21" customHeight="1" spans="1:17">
      <c r="A21" s="102" t="s">
        <v>308</v>
      </c>
      <c r="B21" s="87" t="s">
        <v>756</v>
      </c>
      <c r="C21" s="87" t="s">
        <v>757</v>
      </c>
      <c r="D21" s="100" t="s">
        <v>422</v>
      </c>
      <c r="E21" s="101">
        <v>1</v>
      </c>
      <c r="F21" s="22">
        <v>500000</v>
      </c>
      <c r="G21" s="22">
        <v>500000</v>
      </c>
      <c r="H21" s="22"/>
      <c r="I21" s="22"/>
      <c r="J21" s="22"/>
      <c r="K21" s="22">
        <v>500000</v>
      </c>
      <c r="L21" s="22"/>
      <c r="M21" s="22"/>
      <c r="N21" s="22"/>
      <c r="O21" s="22"/>
      <c r="P21" s="22"/>
      <c r="Q21" s="22"/>
    </row>
    <row r="22" ht="21" customHeight="1" spans="1:17">
      <c r="A22" s="102" t="s">
        <v>308</v>
      </c>
      <c r="B22" s="87" t="s">
        <v>758</v>
      </c>
      <c r="C22" s="87" t="s">
        <v>757</v>
      </c>
      <c r="D22" s="100" t="s">
        <v>422</v>
      </c>
      <c r="E22" s="101">
        <v>1</v>
      </c>
      <c r="F22" s="22">
        <v>150000</v>
      </c>
      <c r="G22" s="22">
        <v>150000</v>
      </c>
      <c r="H22" s="22"/>
      <c r="I22" s="22"/>
      <c r="J22" s="22"/>
      <c r="K22" s="22">
        <v>150000</v>
      </c>
      <c r="L22" s="22"/>
      <c r="M22" s="22"/>
      <c r="N22" s="22"/>
      <c r="O22" s="22"/>
      <c r="P22" s="22"/>
      <c r="Q22" s="22"/>
    </row>
    <row r="23" ht="21" customHeight="1" spans="1:17">
      <c r="A23" s="102" t="s">
        <v>308</v>
      </c>
      <c r="B23" s="87" t="s">
        <v>759</v>
      </c>
      <c r="C23" s="87" t="s">
        <v>757</v>
      </c>
      <c r="D23" s="100" t="s">
        <v>422</v>
      </c>
      <c r="E23" s="101">
        <v>1</v>
      </c>
      <c r="F23" s="22"/>
      <c r="G23" s="22">
        <v>1000000</v>
      </c>
      <c r="H23" s="22"/>
      <c r="I23" s="22"/>
      <c r="J23" s="22"/>
      <c r="K23" s="22">
        <v>1000000</v>
      </c>
      <c r="L23" s="22"/>
      <c r="M23" s="22"/>
      <c r="N23" s="22"/>
      <c r="O23" s="22"/>
      <c r="P23" s="22"/>
      <c r="Q23" s="22"/>
    </row>
    <row r="24" ht="21" customHeight="1" spans="1:17">
      <c r="A24" s="102" t="s">
        <v>308</v>
      </c>
      <c r="B24" s="87" t="s">
        <v>760</v>
      </c>
      <c r="C24" s="87" t="s">
        <v>761</v>
      </c>
      <c r="D24" s="100" t="s">
        <v>607</v>
      </c>
      <c r="E24" s="101">
        <v>1</v>
      </c>
      <c r="F24" s="22">
        <v>400000</v>
      </c>
      <c r="G24" s="22">
        <v>350000</v>
      </c>
      <c r="H24" s="22"/>
      <c r="I24" s="22"/>
      <c r="J24" s="22"/>
      <c r="K24" s="22">
        <v>350000</v>
      </c>
      <c r="L24" s="22"/>
      <c r="M24" s="22"/>
      <c r="N24" s="22"/>
      <c r="O24" s="22"/>
      <c r="P24" s="22"/>
      <c r="Q24" s="22"/>
    </row>
    <row r="25" ht="21" customHeight="1" spans="1:17">
      <c r="A25" s="102" t="s">
        <v>195</v>
      </c>
      <c r="B25" s="87" t="s">
        <v>762</v>
      </c>
      <c r="C25" s="87" t="s">
        <v>763</v>
      </c>
      <c r="D25" s="100" t="s">
        <v>607</v>
      </c>
      <c r="E25" s="101">
        <v>1</v>
      </c>
      <c r="F25" s="22"/>
      <c r="G25" s="22">
        <v>35000</v>
      </c>
      <c r="H25" s="22">
        <v>35000</v>
      </c>
      <c r="I25" s="22"/>
      <c r="J25" s="22"/>
      <c r="K25" s="22"/>
      <c r="L25" s="22"/>
      <c r="M25" s="22"/>
      <c r="N25" s="22"/>
      <c r="O25" s="22"/>
      <c r="P25" s="22"/>
      <c r="Q25" s="22"/>
    </row>
    <row r="26" ht="21" customHeight="1" spans="1:17">
      <c r="A26" s="102" t="s">
        <v>195</v>
      </c>
      <c r="B26" s="87" t="s">
        <v>764</v>
      </c>
      <c r="C26" s="87" t="s">
        <v>765</v>
      </c>
      <c r="D26" s="100" t="s">
        <v>607</v>
      </c>
      <c r="E26" s="101">
        <v>1</v>
      </c>
      <c r="F26" s="22">
        <v>350000</v>
      </c>
      <c r="G26" s="22">
        <v>350000</v>
      </c>
      <c r="H26" s="22">
        <v>350000</v>
      </c>
      <c r="I26" s="22"/>
      <c r="J26" s="22"/>
      <c r="K26" s="22"/>
      <c r="L26" s="22"/>
      <c r="M26" s="22"/>
      <c r="N26" s="22"/>
      <c r="O26" s="22"/>
      <c r="P26" s="22"/>
      <c r="Q26" s="22"/>
    </row>
    <row r="27" ht="21" customHeight="1" spans="1:17">
      <c r="A27" s="102" t="s">
        <v>319</v>
      </c>
      <c r="B27" s="87" t="s">
        <v>766</v>
      </c>
      <c r="C27" s="87" t="s">
        <v>767</v>
      </c>
      <c r="D27" s="100" t="s">
        <v>747</v>
      </c>
      <c r="E27" s="101">
        <v>1</v>
      </c>
      <c r="F27" s="22">
        <v>882342</v>
      </c>
      <c r="G27" s="22">
        <v>2941139.04</v>
      </c>
      <c r="H27" s="22"/>
      <c r="I27" s="22"/>
      <c r="J27" s="22"/>
      <c r="K27" s="22"/>
      <c r="L27" s="22">
        <v>2941139.04</v>
      </c>
      <c r="M27" s="22">
        <v>2941139.04</v>
      </c>
      <c r="N27" s="22"/>
      <c r="O27" s="22"/>
      <c r="P27" s="22"/>
      <c r="Q27" s="22"/>
    </row>
    <row r="28" ht="21" customHeight="1" spans="1:17">
      <c r="A28" s="102" t="s">
        <v>319</v>
      </c>
      <c r="B28" s="87" t="s">
        <v>768</v>
      </c>
      <c r="C28" s="87" t="s">
        <v>769</v>
      </c>
      <c r="D28" s="100" t="s">
        <v>607</v>
      </c>
      <c r="E28" s="101">
        <v>1</v>
      </c>
      <c r="F28" s="22"/>
      <c r="G28" s="22">
        <v>1716000</v>
      </c>
      <c r="H28" s="22"/>
      <c r="I28" s="22"/>
      <c r="J28" s="22"/>
      <c r="K28" s="22"/>
      <c r="L28" s="22">
        <v>1716000</v>
      </c>
      <c r="M28" s="22">
        <v>1716000</v>
      </c>
      <c r="N28" s="22"/>
      <c r="O28" s="22"/>
      <c r="P28" s="22"/>
      <c r="Q28" s="22"/>
    </row>
    <row r="29" ht="21" customHeight="1" spans="1:17">
      <c r="A29" s="102" t="s">
        <v>329</v>
      </c>
      <c r="B29" s="87" t="s">
        <v>770</v>
      </c>
      <c r="C29" s="87" t="s">
        <v>767</v>
      </c>
      <c r="D29" s="100" t="s">
        <v>747</v>
      </c>
      <c r="E29" s="101">
        <v>1</v>
      </c>
      <c r="F29" s="22">
        <v>1024000</v>
      </c>
      <c r="G29" s="22">
        <v>3412234</v>
      </c>
      <c r="H29" s="22">
        <v>3412234</v>
      </c>
      <c r="I29" s="22"/>
      <c r="J29" s="22"/>
      <c r="K29" s="22"/>
      <c r="L29" s="22"/>
      <c r="M29" s="22"/>
      <c r="N29" s="22"/>
      <c r="O29" s="22"/>
      <c r="P29" s="22"/>
      <c r="Q29" s="22"/>
    </row>
    <row r="30" ht="21" customHeight="1" spans="1:17">
      <c r="A30" s="102" t="s">
        <v>333</v>
      </c>
      <c r="B30" s="87" t="s">
        <v>771</v>
      </c>
      <c r="C30" s="87" t="s">
        <v>772</v>
      </c>
      <c r="D30" s="100" t="s">
        <v>607</v>
      </c>
      <c r="E30" s="101">
        <v>1</v>
      </c>
      <c r="F30" s="22"/>
      <c r="G30" s="22">
        <v>4000000</v>
      </c>
      <c r="H30" s="22"/>
      <c r="I30" s="22"/>
      <c r="J30" s="22"/>
      <c r="K30" s="22"/>
      <c r="L30" s="22">
        <v>4000000</v>
      </c>
      <c r="M30" s="22"/>
      <c r="N30" s="22">
        <v>4000000</v>
      </c>
      <c r="O30" s="22"/>
      <c r="P30" s="22"/>
      <c r="Q30" s="22"/>
    </row>
    <row r="31" ht="21" customHeight="1" spans="1:17">
      <c r="A31" s="102" t="s">
        <v>347</v>
      </c>
      <c r="B31" s="87" t="s">
        <v>773</v>
      </c>
      <c r="C31" s="87" t="s">
        <v>774</v>
      </c>
      <c r="D31" s="100" t="s">
        <v>747</v>
      </c>
      <c r="E31" s="101">
        <v>1</v>
      </c>
      <c r="F31" s="22"/>
      <c r="G31" s="22">
        <v>140000</v>
      </c>
      <c r="H31" s="22">
        <v>140000</v>
      </c>
      <c r="I31" s="22"/>
      <c r="J31" s="22"/>
      <c r="K31" s="22"/>
      <c r="L31" s="22"/>
      <c r="M31" s="22"/>
      <c r="N31" s="22"/>
      <c r="O31" s="22"/>
      <c r="P31" s="22"/>
      <c r="Q31" s="22"/>
    </row>
    <row r="32" ht="21" customHeight="1" spans="1:17">
      <c r="A32" s="102" t="s">
        <v>347</v>
      </c>
      <c r="B32" s="87" t="s">
        <v>775</v>
      </c>
      <c r="C32" s="87" t="s">
        <v>774</v>
      </c>
      <c r="D32" s="100" t="s">
        <v>747</v>
      </c>
      <c r="E32" s="101">
        <v>1</v>
      </c>
      <c r="F32" s="22"/>
      <c r="G32" s="22">
        <v>2800000</v>
      </c>
      <c r="H32" s="22">
        <v>2800000</v>
      </c>
      <c r="I32" s="22"/>
      <c r="J32" s="22"/>
      <c r="K32" s="22"/>
      <c r="L32" s="22"/>
      <c r="M32" s="22"/>
      <c r="N32" s="22"/>
      <c r="O32" s="22"/>
      <c r="P32" s="22"/>
      <c r="Q32" s="22"/>
    </row>
    <row r="33" ht="21" customHeight="1" spans="1:17">
      <c r="A33" s="102" t="s">
        <v>347</v>
      </c>
      <c r="B33" s="87" t="s">
        <v>776</v>
      </c>
      <c r="C33" s="87" t="s">
        <v>746</v>
      </c>
      <c r="D33" s="100" t="s">
        <v>747</v>
      </c>
      <c r="E33" s="101">
        <v>1</v>
      </c>
      <c r="F33" s="22"/>
      <c r="G33" s="22">
        <v>582000</v>
      </c>
      <c r="H33" s="22">
        <v>582000</v>
      </c>
      <c r="I33" s="22"/>
      <c r="J33" s="22"/>
      <c r="K33" s="22"/>
      <c r="L33" s="22"/>
      <c r="M33" s="22"/>
      <c r="N33" s="22"/>
      <c r="O33" s="22"/>
      <c r="P33" s="22"/>
      <c r="Q33" s="22"/>
    </row>
    <row r="34" ht="21" customHeight="1" spans="1:17">
      <c r="A34" s="102" t="s">
        <v>347</v>
      </c>
      <c r="B34" s="87" t="s">
        <v>776</v>
      </c>
      <c r="C34" s="87" t="s">
        <v>746</v>
      </c>
      <c r="D34" s="100" t="s">
        <v>747</v>
      </c>
      <c r="E34" s="101">
        <v>1</v>
      </c>
      <c r="F34" s="22"/>
      <c r="G34" s="22">
        <v>2918000</v>
      </c>
      <c r="H34" s="22">
        <v>2918000</v>
      </c>
      <c r="I34" s="22"/>
      <c r="J34" s="22"/>
      <c r="K34" s="22"/>
      <c r="L34" s="22"/>
      <c r="M34" s="22"/>
      <c r="N34" s="22"/>
      <c r="O34" s="22"/>
      <c r="P34" s="22"/>
      <c r="Q34" s="22"/>
    </row>
    <row r="35" ht="21" customHeight="1" spans="1:17">
      <c r="A35" s="99" t="s">
        <v>47</v>
      </c>
      <c r="B35" s="23"/>
      <c r="C35" s="23"/>
      <c r="D35" s="23"/>
      <c r="E35" s="23"/>
      <c r="F35" s="22"/>
      <c r="G35" s="22">
        <v>6336300</v>
      </c>
      <c r="H35" s="22">
        <v>3630000</v>
      </c>
      <c r="I35" s="22"/>
      <c r="J35" s="22"/>
      <c r="K35" s="22"/>
      <c r="L35" s="22">
        <v>2706300</v>
      </c>
      <c r="M35" s="22"/>
      <c r="N35" s="22"/>
      <c r="O35" s="22"/>
      <c r="P35" s="22"/>
      <c r="Q35" s="22">
        <v>2706300</v>
      </c>
    </row>
    <row r="36" ht="21" customHeight="1" spans="1:17">
      <c r="A36" s="102" t="s">
        <v>208</v>
      </c>
      <c r="B36" s="87" t="s">
        <v>212</v>
      </c>
      <c r="C36" s="87" t="s">
        <v>777</v>
      </c>
      <c r="D36" s="100" t="s">
        <v>422</v>
      </c>
      <c r="E36" s="101">
        <v>1</v>
      </c>
      <c r="F36" s="22"/>
      <c r="G36" s="22">
        <v>30000</v>
      </c>
      <c r="H36" s="22">
        <v>30000</v>
      </c>
      <c r="I36" s="22"/>
      <c r="J36" s="22"/>
      <c r="K36" s="22"/>
      <c r="L36" s="22"/>
      <c r="M36" s="22"/>
      <c r="N36" s="22"/>
      <c r="O36" s="22"/>
      <c r="P36" s="22"/>
      <c r="Q36" s="22"/>
    </row>
    <row r="37" ht="21" customHeight="1" spans="1:17">
      <c r="A37" s="102" t="s">
        <v>350</v>
      </c>
      <c r="B37" s="87" t="s">
        <v>778</v>
      </c>
      <c r="C37" s="87" t="s">
        <v>779</v>
      </c>
      <c r="D37" s="100" t="s">
        <v>780</v>
      </c>
      <c r="E37" s="101">
        <v>1</v>
      </c>
      <c r="F37" s="22"/>
      <c r="G37" s="22">
        <v>200000</v>
      </c>
      <c r="H37" s="22"/>
      <c r="I37" s="22"/>
      <c r="J37" s="22"/>
      <c r="K37" s="22"/>
      <c r="L37" s="22">
        <v>200000</v>
      </c>
      <c r="M37" s="22"/>
      <c r="N37" s="22"/>
      <c r="O37" s="22"/>
      <c r="P37" s="22"/>
      <c r="Q37" s="22">
        <v>200000</v>
      </c>
    </row>
    <row r="38" ht="21" customHeight="1" spans="1:17">
      <c r="A38" s="102" t="s">
        <v>350</v>
      </c>
      <c r="B38" s="87" t="s">
        <v>781</v>
      </c>
      <c r="C38" s="87" t="s">
        <v>777</v>
      </c>
      <c r="D38" s="100" t="s">
        <v>422</v>
      </c>
      <c r="E38" s="101">
        <v>450000</v>
      </c>
      <c r="F38" s="22"/>
      <c r="G38" s="22">
        <v>90000</v>
      </c>
      <c r="H38" s="22"/>
      <c r="I38" s="22"/>
      <c r="J38" s="22"/>
      <c r="K38" s="22"/>
      <c r="L38" s="22">
        <v>90000</v>
      </c>
      <c r="M38" s="22"/>
      <c r="N38" s="22"/>
      <c r="O38" s="22"/>
      <c r="P38" s="22"/>
      <c r="Q38" s="22">
        <v>90000</v>
      </c>
    </row>
    <row r="39" ht="21" customHeight="1" spans="1:17">
      <c r="A39" s="102" t="s">
        <v>350</v>
      </c>
      <c r="B39" s="87" t="s">
        <v>782</v>
      </c>
      <c r="C39" s="87" t="s">
        <v>783</v>
      </c>
      <c r="D39" s="100" t="s">
        <v>422</v>
      </c>
      <c r="E39" s="101">
        <v>1</v>
      </c>
      <c r="F39" s="22"/>
      <c r="G39" s="22">
        <v>1500000</v>
      </c>
      <c r="H39" s="22"/>
      <c r="I39" s="22"/>
      <c r="J39" s="22"/>
      <c r="K39" s="22"/>
      <c r="L39" s="22">
        <v>1500000</v>
      </c>
      <c r="M39" s="22"/>
      <c r="N39" s="22"/>
      <c r="O39" s="22"/>
      <c r="P39" s="22"/>
      <c r="Q39" s="22">
        <v>1500000</v>
      </c>
    </row>
    <row r="40" ht="21" customHeight="1" spans="1:17">
      <c r="A40" s="102" t="s">
        <v>350</v>
      </c>
      <c r="B40" s="87" t="s">
        <v>784</v>
      </c>
      <c r="C40" s="87" t="s">
        <v>785</v>
      </c>
      <c r="D40" s="100" t="s">
        <v>422</v>
      </c>
      <c r="E40" s="101">
        <v>1</v>
      </c>
      <c r="F40" s="22"/>
      <c r="G40" s="22">
        <v>800000</v>
      </c>
      <c r="H40" s="22"/>
      <c r="I40" s="22"/>
      <c r="J40" s="22"/>
      <c r="K40" s="22"/>
      <c r="L40" s="22">
        <v>800000</v>
      </c>
      <c r="M40" s="22"/>
      <c r="N40" s="22"/>
      <c r="O40" s="22"/>
      <c r="P40" s="22"/>
      <c r="Q40" s="22">
        <v>800000</v>
      </c>
    </row>
    <row r="41" ht="21" customHeight="1" spans="1:17">
      <c r="A41" s="102" t="s">
        <v>350</v>
      </c>
      <c r="B41" s="87" t="s">
        <v>786</v>
      </c>
      <c r="C41" s="87" t="s">
        <v>749</v>
      </c>
      <c r="D41" s="100" t="s">
        <v>422</v>
      </c>
      <c r="E41" s="101">
        <v>1</v>
      </c>
      <c r="F41" s="22"/>
      <c r="G41" s="22">
        <v>116300</v>
      </c>
      <c r="H41" s="22"/>
      <c r="I41" s="22"/>
      <c r="J41" s="22"/>
      <c r="K41" s="22"/>
      <c r="L41" s="22">
        <v>116300</v>
      </c>
      <c r="M41" s="22"/>
      <c r="N41" s="22"/>
      <c r="O41" s="22"/>
      <c r="P41" s="22"/>
      <c r="Q41" s="22">
        <v>116300</v>
      </c>
    </row>
    <row r="42" ht="21" customHeight="1" spans="1:17">
      <c r="A42" s="102" t="s">
        <v>352</v>
      </c>
      <c r="B42" s="87" t="s">
        <v>220</v>
      </c>
      <c r="C42" s="87" t="s">
        <v>787</v>
      </c>
      <c r="D42" s="100" t="s">
        <v>422</v>
      </c>
      <c r="E42" s="101">
        <v>1</v>
      </c>
      <c r="F42" s="22"/>
      <c r="G42" s="22">
        <v>3600000</v>
      </c>
      <c r="H42" s="22">
        <v>3600000</v>
      </c>
      <c r="I42" s="22"/>
      <c r="J42" s="22"/>
      <c r="K42" s="22"/>
      <c r="L42" s="22"/>
      <c r="M42" s="22"/>
      <c r="N42" s="22"/>
      <c r="O42" s="22"/>
      <c r="P42" s="22"/>
      <c r="Q42" s="22"/>
    </row>
    <row r="43" ht="21" customHeight="1" spans="1:17">
      <c r="A43" s="90" t="s">
        <v>119</v>
      </c>
      <c r="B43" s="91"/>
      <c r="C43" s="91"/>
      <c r="D43" s="91"/>
      <c r="E43" s="98"/>
      <c r="F43" s="22">
        <v>3852342</v>
      </c>
      <c r="G43" s="22">
        <v>39076033.04</v>
      </c>
      <c r="H43" s="22">
        <v>13867234</v>
      </c>
      <c r="I43" s="22"/>
      <c r="J43" s="22"/>
      <c r="K43" s="22">
        <v>13845360</v>
      </c>
      <c r="L43" s="22">
        <v>11363439.04</v>
      </c>
      <c r="M43" s="22">
        <v>4657139.04</v>
      </c>
      <c r="N43" s="22">
        <v>4000000</v>
      </c>
      <c r="O43" s="22"/>
      <c r="P43" s="22"/>
      <c r="Q43" s="22">
        <v>2706300</v>
      </c>
    </row>
  </sheetData>
  <mergeCells count="16">
    <mergeCell ref="A2:Q2"/>
    <mergeCell ref="A3:F3"/>
    <mergeCell ref="G4:Q4"/>
    <mergeCell ref="L5:Q5"/>
    <mergeCell ref="A43:E43"/>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zoomScale="85" zoomScaleNormal="85" workbookViewId="0">
      <selection activeCell="C13" sqref="C13"/>
    </sheetView>
  </sheetViews>
  <sheetFormatPr defaultColWidth="9.14414414414414" defaultRowHeight="14.25" customHeight="1"/>
  <cols>
    <col min="1" max="1" width="31.4234234234234" customWidth="1"/>
    <col min="2" max="2" width="21.7117117117117" customWidth="1"/>
    <col min="3" max="3" width="26.7117117117117" customWidth="1"/>
    <col min="4" max="14" width="16.6036036036036" customWidth="1"/>
  </cols>
  <sheetData>
    <row r="1" ht="13.5" customHeight="1" spans="1:14">
      <c r="A1" s="61"/>
      <c r="B1" s="61"/>
      <c r="C1" s="61"/>
      <c r="D1" s="61"/>
      <c r="E1" s="61"/>
      <c r="F1" s="61"/>
      <c r="G1" s="61"/>
      <c r="H1" s="66"/>
      <c r="I1" s="61"/>
      <c r="J1" s="61"/>
      <c r="K1" s="61"/>
      <c r="L1" s="45"/>
      <c r="M1" s="67"/>
      <c r="N1" s="68" t="s">
        <v>788</v>
      </c>
    </row>
    <row r="2" ht="27.75" customHeight="1" spans="1:14">
      <c r="A2" s="57" t="s">
        <v>789</v>
      </c>
      <c r="B2" s="69"/>
      <c r="C2" s="69"/>
      <c r="D2" s="69"/>
      <c r="E2" s="69"/>
      <c r="F2" s="69"/>
      <c r="G2" s="69"/>
      <c r="H2" s="70"/>
      <c r="I2" s="69"/>
      <c r="J2" s="69"/>
      <c r="K2" s="69"/>
      <c r="L2" s="47"/>
      <c r="M2" s="70"/>
      <c r="N2" s="69"/>
    </row>
    <row r="3" ht="18.75" customHeight="1" spans="1:14">
      <c r="A3" s="58" t="str">
        <f>"单位名称："&amp;"云南警官学院"</f>
        <v>单位名称：云南警官学院</v>
      </c>
      <c r="B3" s="59"/>
      <c r="C3" s="59"/>
      <c r="D3" s="59"/>
      <c r="E3" s="59"/>
      <c r="F3" s="59"/>
      <c r="G3" s="59"/>
      <c r="H3" s="66"/>
      <c r="I3" s="61"/>
      <c r="J3" s="61"/>
      <c r="K3" s="61"/>
      <c r="L3" s="62"/>
      <c r="M3" s="71"/>
      <c r="N3" s="72" t="s">
        <v>144</v>
      </c>
    </row>
    <row r="4" ht="15.75" customHeight="1" spans="1:14">
      <c r="A4" s="9" t="s">
        <v>726</v>
      </c>
      <c r="B4" s="73" t="s">
        <v>790</v>
      </c>
      <c r="C4" s="73" t="s">
        <v>791</v>
      </c>
      <c r="D4" s="74" t="s">
        <v>160</v>
      </c>
      <c r="E4" s="74"/>
      <c r="F4" s="74"/>
      <c r="G4" s="74"/>
      <c r="H4" s="75"/>
      <c r="I4" s="74"/>
      <c r="J4" s="74"/>
      <c r="K4" s="74"/>
      <c r="L4" s="76"/>
      <c r="M4" s="75"/>
      <c r="N4" s="77"/>
    </row>
    <row r="5" ht="17.25" customHeight="1" spans="1:14">
      <c r="A5" s="14"/>
      <c r="B5" s="78"/>
      <c r="C5" s="78"/>
      <c r="D5" s="78" t="s">
        <v>30</v>
      </c>
      <c r="E5" s="78" t="s">
        <v>33</v>
      </c>
      <c r="F5" s="78" t="s">
        <v>732</v>
      </c>
      <c r="G5" s="78" t="s">
        <v>733</v>
      </c>
      <c r="H5" s="79" t="s">
        <v>734</v>
      </c>
      <c r="I5" s="80" t="s">
        <v>735</v>
      </c>
      <c r="J5" s="80"/>
      <c r="K5" s="80"/>
      <c r="L5" s="81"/>
      <c r="M5" s="82"/>
      <c r="N5" s="83"/>
    </row>
    <row r="6" ht="54" customHeight="1" spans="1:14">
      <c r="A6" s="17"/>
      <c r="B6" s="83"/>
      <c r="C6" s="83"/>
      <c r="D6" s="83"/>
      <c r="E6" s="83"/>
      <c r="F6" s="83"/>
      <c r="G6" s="83"/>
      <c r="H6" s="84"/>
      <c r="I6" s="83" t="s">
        <v>32</v>
      </c>
      <c r="J6" s="83" t="s">
        <v>43</v>
      </c>
      <c r="K6" s="83" t="s">
        <v>167</v>
      </c>
      <c r="L6" s="85" t="s">
        <v>39</v>
      </c>
      <c r="M6" s="84" t="s">
        <v>40</v>
      </c>
      <c r="N6" s="83" t="s">
        <v>41</v>
      </c>
    </row>
    <row r="7" ht="15" customHeight="1" spans="1:14">
      <c r="A7" s="17">
        <v>1</v>
      </c>
      <c r="B7" s="83">
        <v>2</v>
      </c>
      <c r="C7" s="83">
        <v>3</v>
      </c>
      <c r="D7" s="84">
        <v>4</v>
      </c>
      <c r="E7" s="84">
        <v>5</v>
      </c>
      <c r="F7" s="84">
        <v>6</v>
      </c>
      <c r="G7" s="84">
        <v>7</v>
      </c>
      <c r="H7" s="84">
        <v>8</v>
      </c>
      <c r="I7" s="84">
        <v>9</v>
      </c>
      <c r="J7" s="84">
        <v>10</v>
      </c>
      <c r="K7" s="84">
        <v>11</v>
      </c>
      <c r="L7" s="84">
        <v>12</v>
      </c>
      <c r="M7" s="84">
        <v>13</v>
      </c>
      <c r="N7" s="84">
        <v>14</v>
      </c>
    </row>
    <row r="8" ht="21" customHeight="1" spans="1:14">
      <c r="A8" s="86"/>
      <c r="B8" s="87"/>
      <c r="C8" s="87"/>
      <c r="D8" s="88"/>
      <c r="E8" s="88"/>
      <c r="F8" s="88"/>
      <c r="G8" s="88"/>
      <c r="H8" s="88"/>
      <c r="I8" s="88"/>
      <c r="J8" s="88"/>
      <c r="K8" s="88"/>
      <c r="L8" s="89"/>
      <c r="M8" s="88"/>
      <c r="N8" s="88"/>
    </row>
    <row r="9" ht="21" customHeight="1" spans="1:14">
      <c r="A9" s="86"/>
      <c r="B9" s="87"/>
      <c r="C9" s="87"/>
      <c r="D9" s="88"/>
      <c r="E9" s="88"/>
      <c r="F9" s="88"/>
      <c r="G9" s="88"/>
      <c r="H9" s="88"/>
      <c r="I9" s="88"/>
      <c r="J9" s="88"/>
      <c r="K9" s="88"/>
      <c r="L9" s="89"/>
      <c r="M9" s="88"/>
      <c r="N9" s="88"/>
    </row>
    <row r="10" ht="21" customHeight="1" spans="1:14">
      <c r="A10" s="90" t="s">
        <v>119</v>
      </c>
      <c r="B10" s="91"/>
      <c r="C10" s="92"/>
      <c r="D10" s="88"/>
      <c r="E10" s="88"/>
      <c r="F10" s="88"/>
      <c r="G10" s="88"/>
      <c r="H10" s="88"/>
      <c r="I10" s="88"/>
      <c r="J10" s="88"/>
      <c r="K10" s="88"/>
      <c r="L10" s="89"/>
      <c r="M10" s="88"/>
      <c r="N10" s="88"/>
    </row>
    <row r="12" customHeight="1" spans="1:14">
      <c r="A12" t="s">
        <v>723</v>
      </c>
    </row>
  </sheetData>
  <mergeCells count="13">
    <mergeCell ref="A2:N2"/>
    <mergeCell ref="A3:C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10"/>
  <sheetViews>
    <sheetView showZeros="0" zoomScale="70" zoomScaleNormal="70" workbookViewId="0">
      <selection activeCell="A16" sqref="A16"/>
    </sheetView>
  </sheetViews>
  <sheetFormatPr defaultColWidth="9.14414414414414" defaultRowHeight="14.25" customHeight="1"/>
  <cols>
    <col min="1" max="1" width="31.8648648648649" customWidth="1"/>
    <col min="2" max="15" width="17.1711711711712" customWidth="1"/>
    <col min="16" max="22" width="17.027027027027" customWidth="1"/>
    <col min="23" max="23" width="17" customWidth="1"/>
    <col min="24" max="24" width="17.027027027027" customWidth="1"/>
  </cols>
  <sheetData>
    <row r="1" ht="13.5" customHeight="1" spans="1:24">
      <c r="D1" s="56"/>
      <c r="W1" s="45"/>
      <c r="X1" s="45" t="s">
        <v>792</v>
      </c>
    </row>
    <row r="2" ht="27.75" customHeight="1" spans="1:24">
      <c r="A2" s="57" t="s">
        <v>793</v>
      </c>
      <c r="B2" s="27"/>
      <c r="C2" s="27"/>
      <c r="D2" s="27"/>
      <c r="E2" s="27"/>
      <c r="F2" s="27"/>
      <c r="G2" s="27"/>
      <c r="H2" s="27"/>
      <c r="I2" s="27"/>
      <c r="J2" s="27"/>
      <c r="K2" s="27"/>
      <c r="L2" s="27"/>
      <c r="M2" s="27"/>
      <c r="N2" s="27"/>
      <c r="O2" s="27"/>
      <c r="P2" s="27"/>
      <c r="Q2" s="27"/>
      <c r="R2" s="27"/>
      <c r="S2" s="27"/>
      <c r="T2" s="27"/>
      <c r="U2" s="27"/>
      <c r="V2" s="27"/>
      <c r="W2" s="27"/>
      <c r="X2" s="27"/>
    </row>
    <row r="3" ht="18" customHeight="1" spans="1:24">
      <c r="A3" s="58" t="str">
        <f>"单位名称："&amp;"云南警官学院"</f>
        <v>单位名称：云南警官学院</v>
      </c>
      <c r="B3" s="59"/>
      <c r="C3" s="59"/>
      <c r="D3" s="60"/>
      <c r="E3" s="61"/>
      <c r="F3" s="61"/>
      <c r="G3" s="61"/>
      <c r="H3" s="61"/>
      <c r="I3" s="61"/>
      <c r="W3" s="62"/>
      <c r="X3" s="62" t="s">
        <v>144</v>
      </c>
    </row>
    <row r="4" ht="19.5" customHeight="1" spans="1:24">
      <c r="A4" s="15" t="s">
        <v>794</v>
      </c>
      <c r="B4" s="10" t="s">
        <v>160</v>
      </c>
      <c r="C4" s="11"/>
      <c r="D4" s="11"/>
      <c r="E4" s="63" t="s">
        <v>795</v>
      </c>
      <c r="F4" s="63"/>
      <c r="G4" s="63"/>
      <c r="H4" s="63"/>
      <c r="I4" s="63"/>
      <c r="J4" s="63"/>
      <c r="K4" s="63"/>
      <c r="L4" s="63"/>
      <c r="M4" s="63"/>
      <c r="N4" s="63"/>
      <c r="O4" s="63"/>
      <c r="P4" s="63"/>
      <c r="Q4" s="63"/>
      <c r="R4" s="63"/>
      <c r="S4" s="63"/>
      <c r="T4" s="63"/>
      <c r="U4" s="63"/>
      <c r="V4" s="63"/>
      <c r="W4" s="63"/>
      <c r="X4" s="63"/>
    </row>
    <row r="5" ht="40.5" customHeight="1" spans="1:24">
      <c r="A5" s="18"/>
      <c r="B5" s="28" t="s">
        <v>30</v>
      </c>
      <c r="C5" s="9" t="s">
        <v>33</v>
      </c>
      <c r="D5" s="64" t="s">
        <v>796</v>
      </c>
      <c r="E5" s="63" t="s">
        <v>797</v>
      </c>
      <c r="F5" s="63" t="s">
        <v>798</v>
      </c>
      <c r="G5" s="63" t="s">
        <v>799</v>
      </c>
      <c r="H5" s="63" t="s">
        <v>800</v>
      </c>
      <c r="I5" s="63" t="s">
        <v>801</v>
      </c>
      <c r="J5" s="63" t="s">
        <v>802</v>
      </c>
      <c r="K5" s="63" t="s">
        <v>803</v>
      </c>
      <c r="L5" s="63" t="s">
        <v>804</v>
      </c>
      <c r="M5" s="63" t="s">
        <v>805</v>
      </c>
      <c r="N5" s="63" t="s">
        <v>806</v>
      </c>
      <c r="O5" s="63" t="s">
        <v>807</v>
      </c>
      <c r="P5" s="63" t="s">
        <v>808</v>
      </c>
      <c r="Q5" s="63" t="s">
        <v>809</v>
      </c>
      <c r="R5" s="63" t="s">
        <v>810</v>
      </c>
      <c r="S5" s="63" t="s">
        <v>811</v>
      </c>
      <c r="T5" s="63" t="s">
        <v>812</v>
      </c>
      <c r="U5" s="63" t="s">
        <v>813</v>
      </c>
      <c r="V5" s="63" t="s">
        <v>814</v>
      </c>
      <c r="W5" s="63" t="s">
        <v>815</v>
      </c>
      <c r="X5" s="63" t="s">
        <v>816</v>
      </c>
    </row>
    <row r="6" ht="19.5" customHeight="1" spans="1:24">
      <c r="A6" s="63">
        <v>1</v>
      </c>
      <c r="B6" s="63">
        <v>2</v>
      </c>
      <c r="C6" s="63">
        <v>3</v>
      </c>
      <c r="D6" s="10">
        <v>4</v>
      </c>
      <c r="E6" s="63">
        <v>5</v>
      </c>
      <c r="F6" s="63">
        <v>6</v>
      </c>
      <c r="G6" s="63">
        <v>7</v>
      </c>
      <c r="H6" s="10">
        <v>8</v>
      </c>
      <c r="I6" s="63">
        <v>9</v>
      </c>
      <c r="J6" s="63">
        <v>10</v>
      </c>
      <c r="K6" s="63">
        <v>11</v>
      </c>
      <c r="L6" s="10">
        <v>12</v>
      </c>
      <c r="M6" s="63">
        <v>13</v>
      </c>
      <c r="N6" s="63">
        <v>14</v>
      </c>
      <c r="O6" s="63">
        <v>15</v>
      </c>
      <c r="P6" s="10">
        <v>16</v>
      </c>
      <c r="Q6" s="63">
        <v>17</v>
      </c>
      <c r="R6" s="63">
        <v>18</v>
      </c>
      <c r="S6" s="63">
        <v>19</v>
      </c>
      <c r="T6" s="10">
        <v>20</v>
      </c>
      <c r="U6" s="10">
        <v>21</v>
      </c>
      <c r="V6" s="10">
        <v>22</v>
      </c>
      <c r="W6" s="63">
        <v>23</v>
      </c>
      <c r="X6" s="63">
        <v>24</v>
      </c>
    </row>
    <row r="7" ht="28.4" customHeight="1" spans="1:24">
      <c r="A7" s="30"/>
      <c r="B7" s="22"/>
      <c r="C7" s="22"/>
      <c r="D7" s="22"/>
      <c r="E7" s="22"/>
      <c r="F7" s="22"/>
      <c r="G7" s="22"/>
      <c r="H7" s="22"/>
      <c r="I7" s="22"/>
      <c r="J7" s="22"/>
      <c r="K7" s="22"/>
      <c r="L7" s="22"/>
      <c r="M7" s="22"/>
      <c r="N7" s="22"/>
      <c r="O7" s="22"/>
      <c r="P7" s="22"/>
      <c r="Q7" s="22"/>
      <c r="R7" s="22"/>
      <c r="S7" s="22"/>
      <c r="T7" s="22"/>
      <c r="U7" s="22"/>
      <c r="V7" s="22"/>
      <c r="W7" s="65"/>
      <c r="X7" s="22"/>
    </row>
    <row r="8" ht="29.9" customHeight="1" spans="1:24">
      <c r="A8" s="30"/>
      <c r="B8" s="22"/>
      <c r="C8" s="22"/>
      <c r="D8" s="22"/>
      <c r="E8" s="22"/>
      <c r="F8" s="22"/>
      <c r="G8" s="22"/>
      <c r="H8" s="22"/>
      <c r="I8" s="22"/>
      <c r="J8" s="22"/>
      <c r="K8" s="22"/>
      <c r="L8" s="22"/>
      <c r="M8" s="22"/>
      <c r="N8" s="22"/>
      <c r="O8" s="22"/>
      <c r="P8" s="22"/>
      <c r="Q8" s="22"/>
      <c r="R8" s="22"/>
      <c r="S8" s="22"/>
      <c r="T8" s="22"/>
      <c r="U8" s="22"/>
      <c r="V8" s="22"/>
      <c r="W8" s="65"/>
      <c r="X8" s="22"/>
    </row>
    <row r="10" customHeight="1" spans="1:24">
      <c r="A10" t="s">
        <v>723</v>
      </c>
    </row>
  </sheetData>
  <mergeCells count="5">
    <mergeCell ref="A2:X2"/>
    <mergeCell ref="A3:I3"/>
    <mergeCell ref="B4:D4"/>
    <mergeCell ref="E4:X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zoomScale="85" zoomScaleNormal="85" workbookViewId="0">
      <selection activeCell="A9" sqref="A9"/>
    </sheetView>
  </sheetViews>
  <sheetFormatPr defaultColWidth="9.14414414414414" defaultRowHeight="12" customHeight="1"/>
  <cols>
    <col min="1" max="1" width="28.963963963964" customWidth="1"/>
    <col min="2" max="2" width="29" customWidth="1"/>
    <col min="3" max="3" width="16.3153153153153" customWidth="1"/>
    <col min="4" max="4" width="15.6036036036036" customWidth="1"/>
    <col min="5" max="5" width="23.5765765765766" customWidth="1"/>
    <col min="6" max="6" width="11.2792792792793" customWidth="1"/>
    <col min="7" max="7" width="14.8828828828829" customWidth="1"/>
    <col min="8" max="8" width="10.8828828828829" customWidth="1"/>
    <col min="9" max="9" width="13.4234234234234" customWidth="1"/>
    <col min="10" max="10" width="38.6756756756757" customWidth="1"/>
  </cols>
  <sheetData>
    <row r="1" customHeight="1" spans="1:10">
      <c r="J1" s="45" t="s">
        <v>817</v>
      </c>
    </row>
    <row r="2" ht="28.5" customHeight="1" spans="1:10">
      <c r="A2" s="46" t="s">
        <v>818</v>
      </c>
      <c r="B2" s="27"/>
      <c r="C2" s="27"/>
      <c r="D2" s="27"/>
      <c r="E2" s="27"/>
      <c r="F2" s="47"/>
      <c r="G2" s="27"/>
      <c r="H2" s="47"/>
      <c r="I2" s="47"/>
      <c r="J2" s="27"/>
    </row>
    <row r="3" ht="17.25" customHeight="1" spans="1:10">
      <c r="A3" s="4" t="str">
        <f>"单位名称："&amp;"云南警官学院"</f>
        <v>单位名称：云南警官学院</v>
      </c>
    </row>
    <row r="4" ht="44.25" customHeight="1" spans="1:10">
      <c r="A4" s="48" t="s">
        <v>356</v>
      </c>
      <c r="B4" s="48" t="s">
        <v>357</v>
      </c>
      <c r="C4" s="48" t="s">
        <v>358</v>
      </c>
      <c r="D4" s="48" t="s">
        <v>359</v>
      </c>
      <c r="E4" s="48" t="s">
        <v>360</v>
      </c>
      <c r="F4" s="49" t="s">
        <v>361</v>
      </c>
      <c r="G4" s="48" t="s">
        <v>362</v>
      </c>
      <c r="H4" s="49" t="s">
        <v>363</v>
      </c>
      <c r="I4" s="49" t="s">
        <v>364</v>
      </c>
      <c r="J4" s="48" t="s">
        <v>365</v>
      </c>
    </row>
    <row r="5" ht="14.25" customHeight="1" spans="1:10">
      <c r="A5" s="48">
        <v>1</v>
      </c>
      <c r="B5" s="48">
        <v>2</v>
      </c>
      <c r="C5" s="48">
        <v>3</v>
      </c>
      <c r="D5" s="48">
        <v>4</v>
      </c>
      <c r="E5" s="48">
        <v>5</v>
      </c>
      <c r="F5" s="49">
        <v>6</v>
      </c>
      <c r="G5" s="48">
        <v>7</v>
      </c>
      <c r="H5" s="49">
        <v>8</v>
      </c>
      <c r="I5" s="49">
        <v>9</v>
      </c>
      <c r="J5" s="48">
        <v>10</v>
      </c>
    </row>
    <row r="6" ht="21.8" customHeight="1" spans="1:10">
      <c r="A6" s="50"/>
      <c r="B6" s="51"/>
      <c r="C6" s="51"/>
      <c r="D6" s="51"/>
      <c r="E6" s="52"/>
      <c r="F6" s="53"/>
      <c r="G6" s="52"/>
      <c r="H6" s="53"/>
      <c r="I6" s="53"/>
      <c r="J6" s="52"/>
    </row>
    <row r="7" ht="60.8" customHeight="1" spans="1:10">
      <c r="A7" s="50"/>
      <c r="B7" s="54"/>
      <c r="C7" s="54"/>
      <c r="D7" s="54"/>
      <c r="E7" s="50"/>
      <c r="F7" s="54"/>
      <c r="G7" s="50"/>
      <c r="H7" s="54"/>
      <c r="I7" s="54"/>
      <c r="J7" s="55"/>
    </row>
    <row r="9" customHeight="1" spans="1:10">
      <c r="A9" t="s">
        <v>723</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56"/>
  <sheetViews>
    <sheetView showZeros="0" zoomScale="55" zoomScaleNormal="55" workbookViewId="0">
      <selection activeCell="A1" sqref="A1"/>
    </sheetView>
  </sheetViews>
  <sheetFormatPr defaultColWidth="8.85585585585586" defaultRowHeight="15" customHeight="1" outlineLevelCol="7"/>
  <cols>
    <col min="1" max="1" width="36.027027027027" customWidth="1"/>
    <col min="2" max="2" width="19.7387387387387" customWidth="1"/>
    <col min="3" max="3" width="33.3153153153153" customWidth="1"/>
    <col min="4" max="4" width="34.7387387387387" customWidth="1"/>
    <col min="5" max="5" width="14.4504504504505" customWidth="1"/>
    <col min="6" max="6" width="17.1711711711712" customWidth="1"/>
    <col min="7" max="7" width="17.3153153153153" customWidth="1"/>
    <col min="8" max="8" width="28.3153153153153" customWidth="1"/>
  </cols>
  <sheetData>
    <row r="1" ht="18.75" customHeight="1" spans="1:8">
      <c r="A1" s="34"/>
      <c r="B1" s="34"/>
      <c r="C1" s="34"/>
      <c r="D1" s="34"/>
      <c r="E1" s="34"/>
      <c r="F1" s="34"/>
      <c r="G1" s="34"/>
      <c r="H1" s="35" t="s">
        <v>819</v>
      </c>
    </row>
    <row r="2" ht="30.65" customHeight="1" spans="1:8">
      <c r="A2" s="36" t="s">
        <v>820</v>
      </c>
      <c r="B2" s="36"/>
      <c r="C2" s="36"/>
      <c r="D2" s="36"/>
      <c r="E2" s="36"/>
      <c r="F2" s="36"/>
      <c r="G2" s="36"/>
      <c r="H2" s="36"/>
    </row>
    <row r="3" ht="18.75" customHeight="1" spans="1:8">
      <c r="A3" s="34" t="str">
        <f>"单位名称："&amp;"云南警官学院"</f>
        <v>单位名称：云南警官学院</v>
      </c>
      <c r="B3" s="34"/>
      <c r="C3" s="34"/>
      <c r="D3" s="34"/>
      <c r="E3" s="34"/>
      <c r="F3" s="34"/>
      <c r="G3" s="34"/>
      <c r="H3" s="34"/>
    </row>
    <row r="4" ht="18.75" customHeight="1" spans="1:8">
      <c r="A4" s="37" t="s">
        <v>153</v>
      </c>
      <c r="B4" s="37" t="s">
        <v>821</v>
      </c>
      <c r="C4" s="37" t="s">
        <v>822</v>
      </c>
      <c r="D4" s="37" t="s">
        <v>823</v>
      </c>
      <c r="E4" s="37" t="s">
        <v>824</v>
      </c>
      <c r="F4" s="37" t="s">
        <v>825</v>
      </c>
      <c r="G4" s="37"/>
      <c r="H4" s="37"/>
    </row>
    <row r="5" ht="18.75" customHeight="1" spans="1:8">
      <c r="A5" s="37"/>
      <c r="B5" s="37"/>
      <c r="C5" s="37"/>
      <c r="D5" s="37"/>
      <c r="E5" s="37"/>
      <c r="F5" s="37" t="s">
        <v>730</v>
      </c>
      <c r="G5" s="37" t="s">
        <v>826</v>
      </c>
      <c r="H5" s="37" t="s">
        <v>827</v>
      </c>
    </row>
    <row r="6" ht="18.75" customHeight="1" spans="1:8">
      <c r="A6" s="38" t="s">
        <v>136</v>
      </c>
      <c r="B6" s="38" t="s">
        <v>137</v>
      </c>
      <c r="C6" s="38" t="s">
        <v>138</v>
      </c>
      <c r="D6" s="38" t="s">
        <v>139</v>
      </c>
      <c r="E6" s="38" t="s">
        <v>140</v>
      </c>
      <c r="F6" s="38" t="s">
        <v>141</v>
      </c>
      <c r="G6" s="38" t="s">
        <v>828</v>
      </c>
      <c r="H6" s="38" t="s">
        <v>376</v>
      </c>
    </row>
    <row r="7" ht="29.9" customHeight="1" spans="1:8">
      <c r="A7" s="39" t="s">
        <v>45</v>
      </c>
      <c r="B7" s="39"/>
      <c r="C7" s="39"/>
      <c r="D7" s="39"/>
      <c r="E7" s="37"/>
      <c r="F7" s="40">
        <v>465</v>
      </c>
      <c r="G7" s="41"/>
      <c r="H7" s="41">
        <v>2730800</v>
      </c>
    </row>
    <row r="8" ht="29.9" customHeight="1" spans="1:8">
      <c r="A8" s="42" t="s">
        <v>45</v>
      </c>
      <c r="B8" s="39" t="s">
        <v>829</v>
      </c>
      <c r="C8" s="39" t="s">
        <v>830</v>
      </c>
      <c r="D8" s="39" t="s">
        <v>831</v>
      </c>
      <c r="E8" s="37" t="s">
        <v>780</v>
      </c>
      <c r="F8" s="40">
        <v>1</v>
      </c>
      <c r="G8" s="41">
        <v>30000</v>
      </c>
      <c r="H8" s="41">
        <v>30000</v>
      </c>
    </row>
    <row r="9" ht="29.9" customHeight="1" spans="1:8">
      <c r="A9" s="42" t="s">
        <v>45</v>
      </c>
      <c r="B9" s="39" t="s">
        <v>829</v>
      </c>
      <c r="C9" s="39" t="s">
        <v>832</v>
      </c>
      <c r="D9" s="39" t="s">
        <v>833</v>
      </c>
      <c r="E9" s="37" t="s">
        <v>780</v>
      </c>
      <c r="F9" s="40">
        <v>32</v>
      </c>
      <c r="G9" s="41">
        <v>5800</v>
      </c>
      <c r="H9" s="41">
        <v>185600</v>
      </c>
    </row>
    <row r="10" ht="29.9" customHeight="1" spans="1:8">
      <c r="A10" s="42" t="s">
        <v>45</v>
      </c>
      <c r="B10" s="39" t="s">
        <v>829</v>
      </c>
      <c r="C10" s="39" t="s">
        <v>832</v>
      </c>
      <c r="D10" s="39" t="s">
        <v>833</v>
      </c>
      <c r="E10" s="37" t="s">
        <v>780</v>
      </c>
      <c r="F10" s="40">
        <v>2</v>
      </c>
      <c r="G10" s="41">
        <v>6000</v>
      </c>
      <c r="H10" s="41">
        <v>12000</v>
      </c>
    </row>
    <row r="11" ht="29.9" customHeight="1" spans="1:8">
      <c r="A11" s="42" t="s">
        <v>45</v>
      </c>
      <c r="B11" s="39" t="s">
        <v>829</v>
      </c>
      <c r="C11" s="39" t="s">
        <v>834</v>
      </c>
      <c r="D11" s="39" t="s">
        <v>835</v>
      </c>
      <c r="E11" s="37" t="s">
        <v>780</v>
      </c>
      <c r="F11" s="40">
        <v>4</v>
      </c>
      <c r="G11" s="41">
        <v>7000</v>
      </c>
      <c r="H11" s="41">
        <v>28000</v>
      </c>
    </row>
    <row r="12" ht="29.9" customHeight="1" spans="1:8">
      <c r="A12" s="42" t="s">
        <v>45</v>
      </c>
      <c r="B12" s="39" t="s">
        <v>829</v>
      </c>
      <c r="C12" s="39" t="s">
        <v>834</v>
      </c>
      <c r="D12" s="39" t="s">
        <v>835</v>
      </c>
      <c r="E12" s="37" t="s">
        <v>780</v>
      </c>
      <c r="F12" s="40">
        <v>5</v>
      </c>
      <c r="G12" s="41">
        <v>8100</v>
      </c>
      <c r="H12" s="41">
        <v>40500</v>
      </c>
    </row>
    <row r="13" ht="29.9" customHeight="1" spans="1:8">
      <c r="A13" s="42" t="s">
        <v>45</v>
      </c>
      <c r="B13" s="39" t="s">
        <v>829</v>
      </c>
      <c r="C13" s="39" t="s">
        <v>836</v>
      </c>
      <c r="D13" s="39" t="s">
        <v>837</v>
      </c>
      <c r="E13" s="37" t="s">
        <v>780</v>
      </c>
      <c r="F13" s="40">
        <v>1</v>
      </c>
      <c r="G13" s="41">
        <v>6500</v>
      </c>
      <c r="H13" s="41">
        <v>6500</v>
      </c>
    </row>
    <row r="14" ht="29.9" customHeight="1" spans="1:8">
      <c r="A14" s="42" t="s">
        <v>45</v>
      </c>
      <c r="B14" s="39" t="s">
        <v>829</v>
      </c>
      <c r="C14" s="39" t="s">
        <v>836</v>
      </c>
      <c r="D14" s="39" t="s">
        <v>837</v>
      </c>
      <c r="E14" s="37" t="s">
        <v>780</v>
      </c>
      <c r="F14" s="40">
        <v>4</v>
      </c>
      <c r="G14" s="41">
        <v>9000</v>
      </c>
      <c r="H14" s="41">
        <v>36000</v>
      </c>
    </row>
    <row r="15" ht="29.9" customHeight="1" spans="1:8">
      <c r="A15" s="42" t="s">
        <v>45</v>
      </c>
      <c r="B15" s="39" t="s">
        <v>829</v>
      </c>
      <c r="C15" s="39" t="s">
        <v>838</v>
      </c>
      <c r="D15" s="39" t="s">
        <v>839</v>
      </c>
      <c r="E15" s="37" t="s">
        <v>780</v>
      </c>
      <c r="F15" s="40">
        <v>1</v>
      </c>
      <c r="G15" s="41">
        <v>40000</v>
      </c>
      <c r="H15" s="41">
        <v>40000</v>
      </c>
    </row>
    <row r="16" ht="29.9" customHeight="1" spans="1:8">
      <c r="A16" s="42" t="s">
        <v>45</v>
      </c>
      <c r="B16" s="39" t="s">
        <v>829</v>
      </c>
      <c r="C16" s="39" t="s">
        <v>838</v>
      </c>
      <c r="D16" s="39" t="s">
        <v>839</v>
      </c>
      <c r="E16" s="37" t="s">
        <v>780</v>
      </c>
      <c r="F16" s="40">
        <v>6</v>
      </c>
      <c r="G16" s="41">
        <v>5000</v>
      </c>
      <c r="H16" s="41">
        <v>30000</v>
      </c>
    </row>
    <row r="17" ht="29.9" customHeight="1" spans="1:8">
      <c r="A17" s="42" t="s">
        <v>45</v>
      </c>
      <c r="B17" s="39" t="s">
        <v>829</v>
      </c>
      <c r="C17" s="39" t="s">
        <v>840</v>
      </c>
      <c r="D17" s="39" t="s">
        <v>841</v>
      </c>
      <c r="E17" s="37" t="s">
        <v>780</v>
      </c>
      <c r="F17" s="40">
        <v>10</v>
      </c>
      <c r="G17" s="41">
        <v>3000</v>
      </c>
      <c r="H17" s="41">
        <v>30000</v>
      </c>
    </row>
    <row r="18" ht="29.9" customHeight="1" spans="1:8">
      <c r="A18" s="42" t="s">
        <v>45</v>
      </c>
      <c r="B18" s="39" t="s">
        <v>829</v>
      </c>
      <c r="C18" s="39" t="s">
        <v>842</v>
      </c>
      <c r="D18" s="39" t="s">
        <v>843</v>
      </c>
      <c r="E18" s="37" t="s">
        <v>780</v>
      </c>
      <c r="F18" s="40">
        <v>3</v>
      </c>
      <c r="G18" s="41">
        <v>23000</v>
      </c>
      <c r="H18" s="41">
        <v>69000</v>
      </c>
    </row>
    <row r="19" ht="29.9" customHeight="1" spans="1:8">
      <c r="A19" s="42" t="s">
        <v>45</v>
      </c>
      <c r="B19" s="39" t="s">
        <v>829</v>
      </c>
      <c r="C19" s="39" t="s">
        <v>844</v>
      </c>
      <c r="D19" s="39" t="s">
        <v>845</v>
      </c>
      <c r="E19" s="37" t="s">
        <v>780</v>
      </c>
      <c r="F19" s="40">
        <v>1</v>
      </c>
      <c r="G19" s="41">
        <v>1500</v>
      </c>
      <c r="H19" s="41">
        <v>1500</v>
      </c>
    </row>
    <row r="20" ht="29.9" customHeight="1" spans="1:8">
      <c r="A20" s="42" t="s">
        <v>45</v>
      </c>
      <c r="B20" s="39" t="s">
        <v>829</v>
      </c>
      <c r="C20" s="39" t="s">
        <v>844</v>
      </c>
      <c r="D20" s="39" t="s">
        <v>845</v>
      </c>
      <c r="E20" s="37" t="s">
        <v>780</v>
      </c>
      <c r="F20" s="40">
        <v>5</v>
      </c>
      <c r="G20" s="41">
        <v>1500</v>
      </c>
      <c r="H20" s="41">
        <v>7500</v>
      </c>
    </row>
    <row r="21" ht="29.9" customHeight="1" spans="1:8">
      <c r="A21" s="42" t="s">
        <v>45</v>
      </c>
      <c r="B21" s="39" t="s">
        <v>829</v>
      </c>
      <c r="C21" s="39" t="s">
        <v>846</v>
      </c>
      <c r="D21" s="39" t="s">
        <v>847</v>
      </c>
      <c r="E21" s="37" t="s">
        <v>780</v>
      </c>
      <c r="F21" s="40">
        <v>5</v>
      </c>
      <c r="G21" s="41">
        <v>4000</v>
      </c>
      <c r="H21" s="41">
        <v>20000</v>
      </c>
    </row>
    <row r="22" ht="29.9" customHeight="1" spans="1:8">
      <c r="A22" s="42" t="s">
        <v>45</v>
      </c>
      <c r="B22" s="39" t="s">
        <v>829</v>
      </c>
      <c r="C22" s="39" t="s">
        <v>848</v>
      </c>
      <c r="D22" s="39" t="s">
        <v>849</v>
      </c>
      <c r="E22" s="37" t="s">
        <v>780</v>
      </c>
      <c r="F22" s="40">
        <v>2</v>
      </c>
      <c r="G22" s="41">
        <v>2000</v>
      </c>
      <c r="H22" s="41">
        <v>4000</v>
      </c>
    </row>
    <row r="23" ht="29.9" customHeight="1" spans="1:8">
      <c r="A23" s="42" t="s">
        <v>45</v>
      </c>
      <c r="B23" s="39" t="s">
        <v>829</v>
      </c>
      <c r="C23" s="39" t="s">
        <v>850</v>
      </c>
      <c r="D23" s="39" t="s">
        <v>851</v>
      </c>
      <c r="E23" s="37" t="s">
        <v>780</v>
      </c>
      <c r="F23" s="40">
        <v>6</v>
      </c>
      <c r="G23" s="41">
        <v>1000</v>
      </c>
      <c r="H23" s="41">
        <v>6000</v>
      </c>
    </row>
    <row r="24" ht="29.9" customHeight="1" spans="1:8">
      <c r="A24" s="42" t="s">
        <v>45</v>
      </c>
      <c r="B24" s="39" t="s">
        <v>829</v>
      </c>
      <c r="C24" s="39" t="s">
        <v>850</v>
      </c>
      <c r="D24" s="39" t="s">
        <v>851</v>
      </c>
      <c r="E24" s="37" t="s">
        <v>780</v>
      </c>
      <c r="F24" s="40">
        <v>3</v>
      </c>
      <c r="G24" s="41">
        <v>1000</v>
      </c>
      <c r="H24" s="41">
        <v>3000</v>
      </c>
    </row>
    <row r="25" ht="29.9" customHeight="1" spans="1:8">
      <c r="A25" s="42" t="s">
        <v>45</v>
      </c>
      <c r="B25" s="39" t="s">
        <v>829</v>
      </c>
      <c r="C25" s="39" t="s">
        <v>852</v>
      </c>
      <c r="D25" s="39" t="s">
        <v>853</v>
      </c>
      <c r="E25" s="37" t="s">
        <v>433</v>
      </c>
      <c r="F25" s="40">
        <v>2</v>
      </c>
      <c r="G25" s="41">
        <v>1900</v>
      </c>
      <c r="H25" s="41">
        <v>3800</v>
      </c>
    </row>
    <row r="26" ht="29.9" customHeight="1" spans="1:8">
      <c r="A26" s="42" t="s">
        <v>45</v>
      </c>
      <c r="B26" s="39" t="s">
        <v>829</v>
      </c>
      <c r="C26" s="39" t="s">
        <v>854</v>
      </c>
      <c r="D26" s="39" t="s">
        <v>855</v>
      </c>
      <c r="E26" s="37" t="s">
        <v>780</v>
      </c>
      <c r="F26" s="40">
        <v>4</v>
      </c>
      <c r="G26" s="41">
        <v>1400</v>
      </c>
      <c r="H26" s="41">
        <v>5600</v>
      </c>
    </row>
    <row r="27" ht="29.9" customHeight="1" spans="1:8">
      <c r="A27" s="42" t="s">
        <v>45</v>
      </c>
      <c r="B27" s="39" t="s">
        <v>829</v>
      </c>
      <c r="C27" s="39" t="s">
        <v>856</v>
      </c>
      <c r="D27" s="39" t="s">
        <v>857</v>
      </c>
      <c r="E27" s="37" t="s">
        <v>780</v>
      </c>
      <c r="F27" s="40">
        <v>1</v>
      </c>
      <c r="G27" s="41">
        <v>47000</v>
      </c>
      <c r="H27" s="41">
        <v>47000</v>
      </c>
    </row>
    <row r="28" ht="29.9" customHeight="1" spans="1:8">
      <c r="A28" s="42" t="s">
        <v>45</v>
      </c>
      <c r="B28" s="39" t="s">
        <v>829</v>
      </c>
      <c r="C28" s="39" t="s">
        <v>858</v>
      </c>
      <c r="D28" s="39" t="s">
        <v>859</v>
      </c>
      <c r="E28" s="37" t="s">
        <v>780</v>
      </c>
      <c r="F28" s="40">
        <v>5</v>
      </c>
      <c r="G28" s="41">
        <v>2300</v>
      </c>
      <c r="H28" s="41">
        <v>11500</v>
      </c>
    </row>
    <row r="29" ht="29.9" customHeight="1" spans="1:8">
      <c r="A29" s="42" t="s">
        <v>45</v>
      </c>
      <c r="B29" s="39" t="s">
        <v>829</v>
      </c>
      <c r="C29" s="39" t="s">
        <v>860</v>
      </c>
      <c r="D29" s="39" t="s">
        <v>861</v>
      </c>
      <c r="E29" s="37" t="s">
        <v>780</v>
      </c>
      <c r="F29" s="40">
        <v>3</v>
      </c>
      <c r="G29" s="41">
        <v>7500</v>
      </c>
      <c r="H29" s="41">
        <v>22500</v>
      </c>
    </row>
    <row r="30" ht="29.9" customHeight="1" spans="1:8">
      <c r="A30" s="42" t="s">
        <v>45</v>
      </c>
      <c r="B30" s="39" t="s">
        <v>829</v>
      </c>
      <c r="C30" s="39" t="s">
        <v>862</v>
      </c>
      <c r="D30" s="39" t="s">
        <v>863</v>
      </c>
      <c r="E30" s="37" t="s">
        <v>780</v>
      </c>
      <c r="F30" s="40">
        <v>5</v>
      </c>
      <c r="G30" s="41">
        <v>12000</v>
      </c>
      <c r="H30" s="41">
        <v>60000</v>
      </c>
    </row>
    <row r="31" ht="29.9" customHeight="1" spans="1:8">
      <c r="A31" s="42" t="s">
        <v>45</v>
      </c>
      <c r="B31" s="39" t="s">
        <v>829</v>
      </c>
      <c r="C31" s="39" t="s">
        <v>862</v>
      </c>
      <c r="D31" s="39" t="s">
        <v>864</v>
      </c>
      <c r="E31" s="37" t="s">
        <v>780</v>
      </c>
      <c r="F31" s="40">
        <v>4</v>
      </c>
      <c r="G31" s="41">
        <v>1200</v>
      </c>
      <c r="H31" s="41">
        <v>4800</v>
      </c>
    </row>
    <row r="32" ht="29.9" customHeight="1" spans="1:8">
      <c r="A32" s="42" t="s">
        <v>45</v>
      </c>
      <c r="B32" s="39" t="s">
        <v>829</v>
      </c>
      <c r="C32" s="39" t="s">
        <v>862</v>
      </c>
      <c r="D32" s="39" t="s">
        <v>865</v>
      </c>
      <c r="E32" s="37" t="s">
        <v>780</v>
      </c>
      <c r="F32" s="40">
        <v>4</v>
      </c>
      <c r="G32" s="41">
        <v>6300</v>
      </c>
      <c r="H32" s="41">
        <v>25200</v>
      </c>
    </row>
    <row r="33" ht="29.9" customHeight="1" spans="1:8">
      <c r="A33" s="42" t="s">
        <v>45</v>
      </c>
      <c r="B33" s="39" t="s">
        <v>829</v>
      </c>
      <c r="C33" s="39" t="s">
        <v>866</v>
      </c>
      <c r="D33" s="39" t="s">
        <v>867</v>
      </c>
      <c r="E33" s="37" t="s">
        <v>780</v>
      </c>
      <c r="F33" s="40">
        <v>4</v>
      </c>
      <c r="G33" s="41">
        <v>2000</v>
      </c>
      <c r="H33" s="41">
        <v>8000</v>
      </c>
    </row>
    <row r="34" ht="29.9" customHeight="1" spans="1:8">
      <c r="A34" s="42" t="s">
        <v>45</v>
      </c>
      <c r="B34" s="39" t="s">
        <v>829</v>
      </c>
      <c r="C34" s="39" t="s">
        <v>866</v>
      </c>
      <c r="D34" s="39" t="s">
        <v>868</v>
      </c>
      <c r="E34" s="37" t="s">
        <v>780</v>
      </c>
      <c r="F34" s="40">
        <v>2</v>
      </c>
      <c r="G34" s="41">
        <v>2300</v>
      </c>
      <c r="H34" s="41">
        <v>4600</v>
      </c>
    </row>
    <row r="35" ht="29.9" customHeight="1" spans="1:8">
      <c r="A35" s="42" t="s">
        <v>45</v>
      </c>
      <c r="B35" s="39" t="s">
        <v>829</v>
      </c>
      <c r="C35" s="39" t="s">
        <v>866</v>
      </c>
      <c r="D35" s="39" t="s">
        <v>869</v>
      </c>
      <c r="E35" s="37" t="s">
        <v>780</v>
      </c>
      <c r="F35" s="40">
        <v>2</v>
      </c>
      <c r="G35" s="41">
        <v>1800</v>
      </c>
      <c r="H35" s="41">
        <v>3600</v>
      </c>
    </row>
    <row r="36" ht="29.9" customHeight="1" spans="1:8">
      <c r="A36" s="42" t="s">
        <v>45</v>
      </c>
      <c r="B36" s="39" t="s">
        <v>829</v>
      </c>
      <c r="C36" s="39" t="s">
        <v>870</v>
      </c>
      <c r="D36" s="39" t="s">
        <v>871</v>
      </c>
      <c r="E36" s="37" t="s">
        <v>433</v>
      </c>
      <c r="F36" s="40">
        <v>2</v>
      </c>
      <c r="G36" s="41">
        <v>1700</v>
      </c>
      <c r="H36" s="41">
        <v>3400</v>
      </c>
    </row>
    <row r="37" ht="29.9" customHeight="1" spans="1:8">
      <c r="A37" s="42" t="s">
        <v>45</v>
      </c>
      <c r="B37" s="39" t="s">
        <v>872</v>
      </c>
      <c r="C37" s="39" t="s">
        <v>873</v>
      </c>
      <c r="D37" s="39" t="s">
        <v>874</v>
      </c>
      <c r="E37" s="37" t="s">
        <v>422</v>
      </c>
      <c r="F37" s="40">
        <v>1</v>
      </c>
      <c r="G37" s="41">
        <v>1320000</v>
      </c>
      <c r="H37" s="41">
        <v>1320000</v>
      </c>
    </row>
    <row r="38" ht="29.9" customHeight="1" spans="1:8">
      <c r="A38" s="42" t="s">
        <v>45</v>
      </c>
      <c r="B38" s="39" t="s">
        <v>872</v>
      </c>
      <c r="C38" s="39" t="s">
        <v>875</v>
      </c>
      <c r="D38" s="39" t="s">
        <v>876</v>
      </c>
      <c r="E38" s="37" t="s">
        <v>422</v>
      </c>
      <c r="F38" s="40">
        <v>1</v>
      </c>
      <c r="G38" s="41">
        <v>100000</v>
      </c>
      <c r="H38" s="41">
        <v>100000</v>
      </c>
    </row>
    <row r="39" ht="29.9" customHeight="1" spans="1:8">
      <c r="A39" s="42" t="s">
        <v>45</v>
      </c>
      <c r="B39" s="39" t="s">
        <v>877</v>
      </c>
      <c r="C39" s="39" t="s">
        <v>878</v>
      </c>
      <c r="D39" s="39" t="s">
        <v>879</v>
      </c>
      <c r="E39" s="37" t="s">
        <v>880</v>
      </c>
      <c r="F39" s="40">
        <v>46</v>
      </c>
      <c r="G39" s="41">
        <v>2500</v>
      </c>
      <c r="H39" s="41">
        <v>115000</v>
      </c>
    </row>
    <row r="40" ht="29.9" customHeight="1" spans="1:8">
      <c r="A40" s="42" t="s">
        <v>45</v>
      </c>
      <c r="B40" s="39" t="s">
        <v>877</v>
      </c>
      <c r="C40" s="39" t="s">
        <v>881</v>
      </c>
      <c r="D40" s="39" t="s">
        <v>882</v>
      </c>
      <c r="E40" s="37" t="s">
        <v>883</v>
      </c>
      <c r="F40" s="40">
        <v>63</v>
      </c>
      <c r="G40" s="41">
        <v>800</v>
      </c>
      <c r="H40" s="41">
        <v>50400</v>
      </c>
    </row>
    <row r="41" ht="29.9" customHeight="1" spans="1:8">
      <c r="A41" s="42" t="s">
        <v>45</v>
      </c>
      <c r="B41" s="39" t="s">
        <v>877</v>
      </c>
      <c r="C41" s="39" t="s">
        <v>884</v>
      </c>
      <c r="D41" s="39" t="s">
        <v>885</v>
      </c>
      <c r="E41" s="37" t="s">
        <v>433</v>
      </c>
      <c r="F41" s="40">
        <v>3</v>
      </c>
      <c r="G41" s="41">
        <v>2000</v>
      </c>
      <c r="H41" s="41">
        <v>6000</v>
      </c>
    </row>
    <row r="42" ht="29.9" customHeight="1" spans="1:8">
      <c r="A42" s="42" t="s">
        <v>45</v>
      </c>
      <c r="B42" s="39" t="s">
        <v>877</v>
      </c>
      <c r="C42" s="39" t="s">
        <v>886</v>
      </c>
      <c r="D42" s="39" t="s">
        <v>887</v>
      </c>
      <c r="E42" s="37" t="s">
        <v>888</v>
      </c>
      <c r="F42" s="40">
        <v>4</v>
      </c>
      <c r="G42" s="41">
        <v>1200</v>
      </c>
      <c r="H42" s="41">
        <v>4800</v>
      </c>
    </row>
    <row r="43" ht="29.9" customHeight="1" spans="1:8">
      <c r="A43" s="42" t="s">
        <v>45</v>
      </c>
      <c r="B43" s="39" t="s">
        <v>877</v>
      </c>
      <c r="C43" s="39" t="s">
        <v>886</v>
      </c>
      <c r="D43" s="39" t="s">
        <v>889</v>
      </c>
      <c r="E43" s="37" t="s">
        <v>888</v>
      </c>
      <c r="F43" s="40">
        <v>16</v>
      </c>
      <c r="G43" s="41">
        <v>1000</v>
      </c>
      <c r="H43" s="41">
        <v>16000</v>
      </c>
    </row>
    <row r="44" ht="29.9" customHeight="1" spans="1:8">
      <c r="A44" s="42" t="s">
        <v>45</v>
      </c>
      <c r="B44" s="39" t="s">
        <v>877</v>
      </c>
      <c r="C44" s="39" t="s">
        <v>890</v>
      </c>
      <c r="D44" s="39" t="s">
        <v>891</v>
      </c>
      <c r="E44" s="37" t="s">
        <v>888</v>
      </c>
      <c r="F44" s="40">
        <v>8</v>
      </c>
      <c r="G44" s="41">
        <v>1000</v>
      </c>
      <c r="H44" s="41">
        <v>8000</v>
      </c>
    </row>
    <row r="45" ht="29.9" customHeight="1" spans="1:8">
      <c r="A45" s="42" t="s">
        <v>45</v>
      </c>
      <c r="B45" s="39" t="s">
        <v>877</v>
      </c>
      <c r="C45" s="39" t="s">
        <v>892</v>
      </c>
      <c r="D45" s="39" t="s">
        <v>893</v>
      </c>
      <c r="E45" s="37" t="s">
        <v>888</v>
      </c>
      <c r="F45" s="40">
        <v>2</v>
      </c>
      <c r="G45" s="41">
        <v>1500</v>
      </c>
      <c r="H45" s="41">
        <v>3000</v>
      </c>
    </row>
    <row r="46" ht="29.9" customHeight="1" spans="1:8">
      <c r="A46" s="42" t="s">
        <v>45</v>
      </c>
      <c r="B46" s="39" t="s">
        <v>877</v>
      </c>
      <c r="C46" s="39" t="s">
        <v>894</v>
      </c>
      <c r="D46" s="39" t="s">
        <v>895</v>
      </c>
      <c r="E46" s="37" t="s">
        <v>888</v>
      </c>
      <c r="F46" s="40">
        <v>26</v>
      </c>
      <c r="G46" s="41">
        <v>1800</v>
      </c>
      <c r="H46" s="41">
        <v>46800</v>
      </c>
    </row>
    <row r="47" ht="29.9" customHeight="1" spans="1:8">
      <c r="A47" s="42" t="s">
        <v>45</v>
      </c>
      <c r="B47" s="39" t="s">
        <v>877</v>
      </c>
      <c r="C47" s="39" t="s">
        <v>896</v>
      </c>
      <c r="D47" s="39" t="s">
        <v>897</v>
      </c>
      <c r="E47" s="37" t="s">
        <v>888</v>
      </c>
      <c r="F47" s="40">
        <v>44</v>
      </c>
      <c r="G47" s="41">
        <v>2000</v>
      </c>
      <c r="H47" s="41">
        <v>88000</v>
      </c>
    </row>
    <row r="48" ht="29.9" customHeight="1" spans="1:8">
      <c r="A48" s="42" t="s">
        <v>45</v>
      </c>
      <c r="B48" s="39" t="s">
        <v>877</v>
      </c>
      <c r="C48" s="39" t="s">
        <v>896</v>
      </c>
      <c r="D48" s="39" t="s">
        <v>898</v>
      </c>
      <c r="E48" s="37" t="s">
        <v>433</v>
      </c>
      <c r="F48" s="40">
        <v>4</v>
      </c>
      <c r="G48" s="41">
        <v>3400</v>
      </c>
      <c r="H48" s="41">
        <v>13600</v>
      </c>
    </row>
    <row r="49" ht="29.9" customHeight="1" spans="1:8">
      <c r="A49" s="42" t="s">
        <v>45</v>
      </c>
      <c r="B49" s="39" t="s">
        <v>877</v>
      </c>
      <c r="C49" s="39" t="s">
        <v>899</v>
      </c>
      <c r="D49" s="39" t="s">
        <v>900</v>
      </c>
      <c r="E49" s="37" t="s">
        <v>880</v>
      </c>
      <c r="F49" s="40">
        <v>4</v>
      </c>
      <c r="G49" s="41">
        <v>1900</v>
      </c>
      <c r="H49" s="41">
        <v>7600</v>
      </c>
    </row>
    <row r="50" ht="29.9" customHeight="1" spans="1:8">
      <c r="A50" s="42" t="s">
        <v>45</v>
      </c>
      <c r="B50" s="39" t="s">
        <v>877</v>
      </c>
      <c r="C50" s="39" t="s">
        <v>899</v>
      </c>
      <c r="D50" s="39" t="s">
        <v>901</v>
      </c>
      <c r="E50" s="37" t="s">
        <v>888</v>
      </c>
      <c r="F50" s="40">
        <v>100</v>
      </c>
      <c r="G50" s="41">
        <v>1300</v>
      </c>
      <c r="H50" s="41">
        <v>130000</v>
      </c>
    </row>
    <row r="51" ht="29.9" customHeight="1" spans="1:8">
      <c r="A51" s="42" t="s">
        <v>47</v>
      </c>
      <c r="B51" s="39" t="s">
        <v>829</v>
      </c>
      <c r="C51" s="39" t="s">
        <v>832</v>
      </c>
      <c r="D51" s="39" t="s">
        <v>833</v>
      </c>
      <c r="E51" s="37" t="s">
        <v>780</v>
      </c>
      <c r="F51" s="40">
        <v>6</v>
      </c>
      <c r="G51" s="41">
        <v>6000</v>
      </c>
      <c r="H51" s="41">
        <v>36000</v>
      </c>
    </row>
    <row r="52" ht="29.9" customHeight="1" spans="1:8">
      <c r="A52" s="42" t="s">
        <v>47</v>
      </c>
      <c r="B52" s="39" t="s">
        <v>829</v>
      </c>
      <c r="C52" s="39" t="s">
        <v>834</v>
      </c>
      <c r="D52" s="39" t="s">
        <v>902</v>
      </c>
      <c r="E52" s="37" t="s">
        <v>780</v>
      </c>
      <c r="F52" s="40">
        <v>3</v>
      </c>
      <c r="G52" s="41">
        <v>9000</v>
      </c>
      <c r="H52" s="41">
        <v>27000</v>
      </c>
    </row>
    <row r="53" ht="29.9" customHeight="1" spans="1:8">
      <c r="A53" s="42" t="s">
        <v>47</v>
      </c>
      <c r="B53" s="39" t="s">
        <v>829</v>
      </c>
      <c r="C53" s="39" t="s">
        <v>844</v>
      </c>
      <c r="D53" s="39" t="s">
        <v>903</v>
      </c>
      <c r="E53" s="37" t="s">
        <v>780</v>
      </c>
      <c r="F53" s="40">
        <v>4</v>
      </c>
      <c r="G53" s="41">
        <v>1500</v>
      </c>
      <c r="H53" s="41">
        <v>6000</v>
      </c>
    </row>
    <row r="54" ht="29.9" customHeight="1" spans="1:8">
      <c r="A54" s="42" t="s">
        <v>47</v>
      </c>
      <c r="B54" s="39" t="s">
        <v>829</v>
      </c>
      <c r="C54" s="39" t="s">
        <v>904</v>
      </c>
      <c r="D54" s="39" t="s">
        <v>905</v>
      </c>
      <c r="E54" s="37" t="s">
        <v>780</v>
      </c>
      <c r="F54" s="40">
        <v>1</v>
      </c>
      <c r="G54" s="41">
        <v>3000</v>
      </c>
      <c r="H54" s="41">
        <v>3000</v>
      </c>
    </row>
    <row r="55" ht="20.15" customHeight="1" spans="1:8">
      <c r="A55" s="37" t="s">
        <v>30</v>
      </c>
      <c r="B55" s="37"/>
      <c r="C55" s="37"/>
      <c r="D55" s="37"/>
      <c r="E55" s="37"/>
      <c r="F55" s="40">
        <v>465</v>
      </c>
      <c r="G55" s="41"/>
      <c r="H55" s="41">
        <v>2730800</v>
      </c>
    </row>
    <row r="56" ht="19.5" customHeight="1" spans="1:8">
      <c r="A56" s="39" t="s">
        <v>906</v>
      </c>
      <c r="B56" s="39"/>
      <c r="C56" s="39"/>
      <c r="D56" s="39"/>
      <c r="E56" s="39"/>
      <c r="F56" s="43"/>
      <c r="G56" s="44"/>
      <c r="H56" s="44"/>
    </row>
  </sheetData>
  <mergeCells count="9">
    <mergeCell ref="A2:H2"/>
    <mergeCell ref="F4:H4"/>
    <mergeCell ref="A55:E55"/>
    <mergeCell ref="A56:H56"/>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5"/>
  <sheetViews>
    <sheetView showZeros="0" zoomScale="55" zoomScaleNormal="55" workbookViewId="0">
      <selection activeCell="H1" sqref="H$1:I$1048576"/>
    </sheetView>
  </sheetViews>
  <sheetFormatPr defaultColWidth="9.14414414414414" defaultRowHeight="14.25" customHeight="1"/>
  <cols>
    <col min="1" max="1" width="16.3153153153153" customWidth="1"/>
    <col min="2" max="2" width="29.027027027027" customWidth="1"/>
    <col min="3" max="3" width="23.8558558558559" customWidth="1"/>
    <col min="4" max="7" width="19.6036036036036" customWidth="1"/>
    <col min="8" max="9" width="25.8288288288288" customWidth="1"/>
    <col min="10" max="11" width="19.6036036036036" customWidth="1"/>
  </cols>
  <sheetData>
    <row r="1" ht="13.5" customHeight="1" spans="1:11">
      <c r="D1" s="1"/>
      <c r="E1" s="1"/>
      <c r="F1" s="1"/>
      <c r="G1" s="1"/>
      <c r="K1" s="2" t="s">
        <v>907</v>
      </c>
    </row>
    <row r="2" ht="27.75" customHeight="1" spans="1:11">
      <c r="A2" s="27" t="s">
        <v>908</v>
      </c>
      <c r="B2" s="27"/>
      <c r="C2" s="27"/>
      <c r="D2" s="27"/>
      <c r="E2" s="27"/>
      <c r="F2" s="27"/>
      <c r="G2" s="27"/>
      <c r="H2" s="27"/>
      <c r="I2" s="27"/>
      <c r="J2" s="27"/>
      <c r="K2" s="27"/>
    </row>
    <row r="3" ht="13.5" customHeight="1" spans="1:11">
      <c r="A3" s="4" t="str">
        <f>"单位名称："&amp;"云南警官学院"</f>
        <v>单位名称：云南警官学院</v>
      </c>
      <c r="B3" s="5"/>
      <c r="C3" s="5"/>
      <c r="D3" s="5"/>
      <c r="E3" s="5"/>
      <c r="F3" s="5"/>
      <c r="G3" s="5"/>
      <c r="H3" s="6"/>
      <c r="I3" s="6"/>
      <c r="J3" s="6"/>
      <c r="K3" s="7" t="s">
        <v>144</v>
      </c>
    </row>
    <row r="4" ht="21.75" customHeight="1" spans="1:11">
      <c r="A4" s="8" t="s">
        <v>254</v>
      </c>
      <c r="B4" s="8" t="s">
        <v>155</v>
      </c>
      <c r="C4" s="8" t="s">
        <v>255</v>
      </c>
      <c r="D4" s="9" t="s">
        <v>156</v>
      </c>
      <c r="E4" s="9" t="s">
        <v>157</v>
      </c>
      <c r="F4" s="9" t="s">
        <v>158</v>
      </c>
      <c r="G4" s="9" t="s">
        <v>159</v>
      </c>
      <c r="H4" s="15" t="s">
        <v>30</v>
      </c>
      <c r="I4" s="10" t="s">
        <v>909</v>
      </c>
      <c r="J4" s="11"/>
      <c r="K4" s="12"/>
    </row>
    <row r="5" ht="21.75" customHeight="1" spans="1:11">
      <c r="A5" s="13"/>
      <c r="B5" s="13"/>
      <c r="C5" s="13"/>
      <c r="D5" s="14"/>
      <c r="E5" s="14"/>
      <c r="F5" s="14"/>
      <c r="G5" s="14"/>
      <c r="H5" s="28"/>
      <c r="I5" s="9" t="s">
        <v>33</v>
      </c>
      <c r="J5" s="9" t="s">
        <v>34</v>
      </c>
      <c r="K5" s="9" t="s">
        <v>35</v>
      </c>
    </row>
    <row r="6" ht="40.5" customHeight="1" spans="1:11">
      <c r="A6" s="16"/>
      <c r="B6" s="16"/>
      <c r="C6" s="16"/>
      <c r="D6" s="17"/>
      <c r="E6" s="17"/>
      <c r="F6" s="17"/>
      <c r="G6" s="17"/>
      <c r="H6" s="18"/>
      <c r="I6" s="17" t="s">
        <v>32</v>
      </c>
      <c r="J6" s="17"/>
      <c r="K6" s="17"/>
    </row>
    <row r="7" ht="15" customHeight="1" spans="1:11">
      <c r="A7" s="19">
        <v>1</v>
      </c>
      <c r="B7" s="19">
        <v>2</v>
      </c>
      <c r="C7" s="19">
        <v>3</v>
      </c>
      <c r="D7" s="19">
        <v>4</v>
      </c>
      <c r="E7" s="19">
        <v>5</v>
      </c>
      <c r="F7" s="19">
        <v>6</v>
      </c>
      <c r="G7" s="19">
        <v>7</v>
      </c>
      <c r="H7" s="19">
        <v>8</v>
      </c>
      <c r="I7" s="19">
        <v>9</v>
      </c>
      <c r="J7" s="29">
        <v>10</v>
      </c>
      <c r="K7" s="29">
        <v>11</v>
      </c>
    </row>
    <row r="8" ht="30.65" customHeight="1" spans="1:11">
      <c r="A8" s="30"/>
      <c r="B8" s="20" t="s">
        <v>910</v>
      </c>
      <c r="C8" s="30"/>
      <c r="D8" s="30"/>
      <c r="E8" s="30"/>
      <c r="F8" s="30"/>
      <c r="G8" s="30"/>
      <c r="H8" s="22">
        <v>3328300</v>
      </c>
      <c r="I8" s="22">
        <v>3328300</v>
      </c>
      <c r="J8" s="22"/>
      <c r="K8" s="22"/>
    </row>
    <row r="9" ht="30.65" customHeight="1" spans="1:11">
      <c r="A9" s="20" t="s">
        <v>315</v>
      </c>
      <c r="B9" s="20" t="s">
        <v>910</v>
      </c>
      <c r="C9" s="20" t="s">
        <v>45</v>
      </c>
      <c r="D9" s="20" t="s">
        <v>74</v>
      </c>
      <c r="E9" s="20" t="s">
        <v>75</v>
      </c>
      <c r="F9" s="20" t="s">
        <v>298</v>
      </c>
      <c r="G9" s="20" t="s">
        <v>299</v>
      </c>
      <c r="H9" s="22">
        <v>3328300</v>
      </c>
      <c r="I9" s="22">
        <v>3328300</v>
      </c>
      <c r="J9" s="22"/>
      <c r="K9" s="22"/>
    </row>
    <row r="10" ht="30.65" customHeight="1" spans="1:11">
      <c r="A10" s="23"/>
      <c r="B10" s="20" t="s">
        <v>911</v>
      </c>
      <c r="C10" s="23"/>
      <c r="D10" s="23"/>
      <c r="E10" s="23"/>
      <c r="F10" s="23"/>
      <c r="G10" s="23"/>
      <c r="H10" s="22">
        <v>534000</v>
      </c>
      <c r="I10" s="22">
        <v>534000</v>
      </c>
      <c r="J10" s="22"/>
      <c r="K10" s="22"/>
    </row>
    <row r="11" ht="30.65" customHeight="1" spans="1:11">
      <c r="A11" s="20" t="s">
        <v>268</v>
      </c>
      <c r="B11" s="20" t="s">
        <v>911</v>
      </c>
      <c r="C11" s="20" t="s">
        <v>45</v>
      </c>
      <c r="D11" s="20" t="s">
        <v>103</v>
      </c>
      <c r="E11" s="20" t="s">
        <v>104</v>
      </c>
      <c r="F11" s="20" t="s">
        <v>221</v>
      </c>
      <c r="G11" s="20" t="s">
        <v>222</v>
      </c>
      <c r="H11" s="22">
        <v>30000</v>
      </c>
      <c r="I11" s="22">
        <v>30000</v>
      </c>
      <c r="J11" s="22"/>
      <c r="K11" s="22"/>
    </row>
    <row r="12" ht="30.65" customHeight="1" spans="1:11">
      <c r="A12" s="20" t="s">
        <v>268</v>
      </c>
      <c r="B12" s="20" t="s">
        <v>911</v>
      </c>
      <c r="C12" s="20" t="s">
        <v>45</v>
      </c>
      <c r="D12" s="20" t="s">
        <v>103</v>
      </c>
      <c r="E12" s="20" t="s">
        <v>104</v>
      </c>
      <c r="F12" s="20" t="s">
        <v>229</v>
      </c>
      <c r="G12" s="20" t="s">
        <v>230</v>
      </c>
      <c r="H12" s="22">
        <v>78000</v>
      </c>
      <c r="I12" s="22">
        <v>78000</v>
      </c>
      <c r="J12" s="22"/>
      <c r="K12" s="22"/>
    </row>
    <row r="13" ht="30.65" customHeight="1" spans="1:11">
      <c r="A13" s="20" t="s">
        <v>268</v>
      </c>
      <c r="B13" s="20" t="s">
        <v>911</v>
      </c>
      <c r="C13" s="20" t="s">
        <v>45</v>
      </c>
      <c r="D13" s="20" t="s">
        <v>103</v>
      </c>
      <c r="E13" s="20" t="s">
        <v>104</v>
      </c>
      <c r="F13" s="20" t="s">
        <v>231</v>
      </c>
      <c r="G13" s="20" t="s">
        <v>232</v>
      </c>
      <c r="H13" s="22">
        <v>226000</v>
      </c>
      <c r="I13" s="22">
        <v>226000</v>
      </c>
      <c r="J13" s="22"/>
      <c r="K13" s="22"/>
    </row>
    <row r="14" ht="30.65" customHeight="1" spans="1:11">
      <c r="A14" s="20" t="s">
        <v>268</v>
      </c>
      <c r="B14" s="20" t="s">
        <v>911</v>
      </c>
      <c r="C14" s="20" t="s">
        <v>45</v>
      </c>
      <c r="D14" s="20" t="s">
        <v>103</v>
      </c>
      <c r="E14" s="20" t="s">
        <v>104</v>
      </c>
      <c r="F14" s="20" t="s">
        <v>233</v>
      </c>
      <c r="G14" s="20" t="s">
        <v>234</v>
      </c>
      <c r="H14" s="22">
        <v>200000</v>
      </c>
      <c r="I14" s="22">
        <v>200000</v>
      </c>
      <c r="J14" s="22"/>
      <c r="K14" s="22"/>
    </row>
    <row r="15" ht="18.75" customHeight="1" spans="1:11">
      <c r="A15" s="31" t="s">
        <v>119</v>
      </c>
      <c r="B15" s="32"/>
      <c r="C15" s="32"/>
      <c r="D15" s="32"/>
      <c r="E15" s="32"/>
      <c r="F15" s="32"/>
      <c r="G15" s="33"/>
      <c r="H15" s="22">
        <v>3862300</v>
      </c>
      <c r="I15" s="22">
        <v>3862300</v>
      </c>
      <c r="J15" s="22"/>
      <c r="K15" s="22"/>
    </row>
  </sheetData>
  <mergeCells count="15">
    <mergeCell ref="A2:K2"/>
    <mergeCell ref="A3:G3"/>
    <mergeCell ref="I4:K4"/>
    <mergeCell ref="A15:G15"/>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8"/>
  <sheetViews>
    <sheetView showZeros="0" tabSelected="1" zoomScale="40" zoomScaleNormal="40" workbookViewId="0">
      <selection activeCell="B28" sqref="B28"/>
    </sheetView>
  </sheetViews>
  <sheetFormatPr defaultColWidth="9.14414414414414" defaultRowHeight="14.25" customHeight="1" outlineLevelCol="6"/>
  <cols>
    <col min="1" max="1" width="37.7387387387387" customWidth="1"/>
    <col min="2" max="2" width="28" customWidth="1"/>
    <col min="3" max="3" width="37.6036036036036" customWidth="1"/>
    <col min="4" max="4" width="17.027027027027" customWidth="1"/>
    <col min="5" max="7" width="27.027027027027" customWidth="1"/>
  </cols>
  <sheetData>
    <row r="1" ht="13.5" customHeight="1" spans="1:7">
      <c r="D1" s="1"/>
      <c r="G1" s="2" t="s">
        <v>912</v>
      </c>
    </row>
    <row r="2" ht="27.75" customHeight="1" spans="1:7">
      <c r="A2" s="3" t="s">
        <v>913</v>
      </c>
      <c r="B2" s="3"/>
      <c r="C2" s="3"/>
      <c r="D2" s="3"/>
      <c r="E2" s="3"/>
      <c r="F2" s="3"/>
      <c r="G2" s="3"/>
    </row>
    <row r="3" ht="13.5" customHeight="1" spans="1:7">
      <c r="A3" s="4" t="str">
        <f>"单位名称："&amp;"云南警官学院"</f>
        <v>单位名称：云南警官学院</v>
      </c>
      <c r="B3" s="5"/>
      <c r="C3" s="5"/>
      <c r="D3" s="5"/>
      <c r="E3" s="6"/>
      <c r="F3" s="6"/>
      <c r="G3" s="7" t="s">
        <v>144</v>
      </c>
    </row>
    <row r="4" ht="21.75" customHeight="1" spans="1:7">
      <c r="A4" s="8" t="s">
        <v>255</v>
      </c>
      <c r="B4" s="8" t="s">
        <v>254</v>
      </c>
      <c r="C4" s="8" t="s">
        <v>155</v>
      </c>
      <c r="D4" s="9" t="s">
        <v>914</v>
      </c>
      <c r="E4" s="10" t="s">
        <v>33</v>
      </c>
      <c r="F4" s="11"/>
      <c r="G4" s="12"/>
    </row>
    <row r="5" ht="21.75" customHeight="1" spans="1:7">
      <c r="A5" s="13"/>
      <c r="B5" s="13"/>
      <c r="C5" s="13"/>
      <c r="D5" s="14"/>
      <c r="E5" s="15" t="s">
        <v>915</v>
      </c>
      <c r="F5" s="9" t="s">
        <v>916</v>
      </c>
      <c r="G5" s="9" t="s">
        <v>917</v>
      </c>
    </row>
    <row r="6" ht="40.5" customHeight="1" spans="1:7">
      <c r="A6" s="16"/>
      <c r="B6" s="16"/>
      <c r="C6" s="16"/>
      <c r="D6" s="17"/>
      <c r="E6" s="18"/>
      <c r="F6" s="17" t="s">
        <v>32</v>
      </c>
      <c r="G6" s="17"/>
    </row>
    <row r="7" ht="15" customHeight="1" spans="1:7">
      <c r="A7" s="19">
        <v>1</v>
      </c>
      <c r="B7" s="19">
        <v>2</v>
      </c>
      <c r="C7" s="19">
        <v>3</v>
      </c>
      <c r="D7" s="19">
        <v>4</v>
      </c>
      <c r="E7" s="19">
        <v>5</v>
      </c>
      <c r="F7" s="19">
        <v>6</v>
      </c>
      <c r="G7" s="19">
        <v>7</v>
      </c>
    </row>
    <row r="8" ht="29.9" customHeight="1" spans="1:7">
      <c r="A8" s="20" t="s">
        <v>45</v>
      </c>
      <c r="B8" s="21"/>
      <c r="C8" s="21"/>
      <c r="D8" s="20"/>
      <c r="E8" s="22">
        <v>16265100</v>
      </c>
      <c r="F8" s="22">
        <v>16265100</v>
      </c>
      <c r="G8" s="22">
        <v>16265100</v>
      </c>
    </row>
    <row r="9" ht="29.9" customHeight="1" spans="1:7">
      <c r="A9" s="20"/>
      <c r="B9" s="20" t="s">
        <v>918</v>
      </c>
      <c r="C9" s="20" t="s">
        <v>336</v>
      </c>
      <c r="D9" s="20" t="s">
        <v>919</v>
      </c>
      <c r="E9" s="22">
        <v>133900</v>
      </c>
      <c r="F9" s="22">
        <v>133900</v>
      </c>
      <c r="G9" s="22">
        <v>133900</v>
      </c>
    </row>
    <row r="10" ht="29.9" customHeight="1" spans="1:7">
      <c r="A10" s="23"/>
      <c r="B10" s="20" t="s">
        <v>920</v>
      </c>
      <c r="C10" s="20" t="s">
        <v>329</v>
      </c>
      <c r="D10" s="20" t="s">
        <v>919</v>
      </c>
      <c r="E10" s="22">
        <v>3700000</v>
      </c>
      <c r="F10" s="22">
        <v>3700000</v>
      </c>
      <c r="G10" s="22">
        <v>3700000</v>
      </c>
    </row>
    <row r="11" ht="29.9" customHeight="1" spans="1:7">
      <c r="A11" s="23"/>
      <c r="B11" s="20" t="s">
        <v>920</v>
      </c>
      <c r="C11" s="20" t="s">
        <v>325</v>
      </c>
      <c r="D11" s="20" t="s">
        <v>919</v>
      </c>
      <c r="E11" s="22">
        <v>210000</v>
      </c>
      <c r="F11" s="22">
        <v>210000</v>
      </c>
      <c r="G11" s="22">
        <v>210000</v>
      </c>
    </row>
    <row r="12" ht="29.9" customHeight="1" spans="1:7">
      <c r="A12" s="23"/>
      <c r="B12" s="20" t="s">
        <v>921</v>
      </c>
      <c r="C12" s="20" t="s">
        <v>314</v>
      </c>
      <c r="D12" s="20" t="s">
        <v>919</v>
      </c>
      <c r="E12" s="22">
        <v>161400</v>
      </c>
      <c r="F12" s="22">
        <v>161400</v>
      </c>
      <c r="G12" s="22">
        <v>161400</v>
      </c>
    </row>
    <row r="13" ht="29.9" customHeight="1" spans="1:7">
      <c r="A13" s="23"/>
      <c r="B13" s="20" t="s">
        <v>922</v>
      </c>
      <c r="C13" s="20" t="s">
        <v>306</v>
      </c>
      <c r="D13" s="20" t="s">
        <v>919</v>
      </c>
      <c r="E13" s="22">
        <v>2300000</v>
      </c>
      <c r="F13" s="22">
        <v>2300000</v>
      </c>
      <c r="G13" s="22">
        <v>2300000</v>
      </c>
    </row>
    <row r="14" ht="29.9" customHeight="1" spans="1:7">
      <c r="A14" s="23"/>
      <c r="B14" s="20" t="s">
        <v>922</v>
      </c>
      <c r="C14" s="20" t="s">
        <v>341</v>
      </c>
      <c r="D14" s="20" t="s">
        <v>919</v>
      </c>
      <c r="E14" s="22">
        <v>232000</v>
      </c>
      <c r="F14" s="22">
        <v>232000</v>
      </c>
      <c r="G14" s="22">
        <v>232000</v>
      </c>
    </row>
    <row r="15" ht="29.9" customHeight="1" spans="1:7">
      <c r="A15" s="23"/>
      <c r="B15" s="20" t="s">
        <v>922</v>
      </c>
      <c r="C15" s="20" t="s">
        <v>347</v>
      </c>
      <c r="D15" s="20" t="s">
        <v>919</v>
      </c>
      <c r="E15" s="22">
        <v>9527800</v>
      </c>
      <c r="F15" s="22">
        <v>9527800</v>
      </c>
      <c r="G15" s="22">
        <v>9527800</v>
      </c>
    </row>
    <row r="16" ht="29.9" customHeight="1" spans="1:7">
      <c r="A16" s="20" t="s">
        <v>47</v>
      </c>
      <c r="B16" s="23"/>
      <c r="C16" s="23"/>
      <c r="D16" s="23"/>
      <c r="E16" s="22">
        <v>4000000</v>
      </c>
      <c r="F16" s="22">
        <v>4000000</v>
      </c>
      <c r="G16" s="22">
        <v>4000000</v>
      </c>
    </row>
    <row r="17" ht="29.9" customHeight="1" spans="1:7">
      <c r="A17" s="23"/>
      <c r="B17" s="20" t="s">
        <v>923</v>
      </c>
      <c r="C17" s="20" t="s">
        <v>352</v>
      </c>
      <c r="D17" s="20" t="s">
        <v>919</v>
      </c>
      <c r="E17" s="22">
        <v>4000000</v>
      </c>
      <c r="F17" s="22">
        <v>4000000</v>
      </c>
      <c r="G17" s="22">
        <v>4000000</v>
      </c>
    </row>
    <row r="18" ht="18.75" customHeight="1" spans="1:7">
      <c r="A18" s="24" t="s">
        <v>30</v>
      </c>
      <c r="B18" s="25" t="s">
        <v>924</v>
      </c>
      <c r="C18" s="25"/>
      <c r="D18" s="26"/>
      <c r="E18" s="22">
        <v>20265100</v>
      </c>
      <c r="F18" s="22">
        <v>20265100</v>
      </c>
      <c r="G18" s="22">
        <v>20265100</v>
      </c>
    </row>
  </sheetData>
  <mergeCells count="11">
    <mergeCell ref="A2:G2"/>
    <mergeCell ref="A3:D3"/>
    <mergeCell ref="E4:G4"/>
    <mergeCell ref="A18:D18"/>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1"/>
  <sheetViews>
    <sheetView showZeros="0" zoomScale="55" zoomScaleNormal="55" topLeftCell="E3" workbookViewId="0">
      <selection activeCell="N3" sqref="N$1:S$1048576"/>
    </sheetView>
  </sheetViews>
  <sheetFormatPr defaultColWidth="8" defaultRowHeight="14.25" customHeight="1"/>
  <cols>
    <col min="1" max="1" width="21.1441441441441" customWidth="1"/>
    <col min="2" max="2" width="35.2792792792793" customWidth="1"/>
    <col min="3" max="5" width="17.7567567567568" customWidth="1"/>
    <col min="6" max="7" width="16.1711711711712" customWidth="1"/>
    <col min="8" max="11" width="19.0990990990991" customWidth="1"/>
    <col min="12" max="13" width="16.1711711711712" customWidth="1"/>
    <col min="14" max="19" width="18.3963963963964" customWidth="1"/>
  </cols>
  <sheetData>
    <row r="1" ht="12" customHeight="1" spans="1:19">
      <c r="A1" s="150"/>
      <c r="J1" s="151"/>
      <c r="R1" s="2" t="s">
        <v>26</v>
      </c>
    </row>
    <row r="2" ht="36" customHeight="1" spans="1:19">
      <c r="A2" s="152" t="s">
        <v>27</v>
      </c>
      <c r="B2" s="27"/>
      <c r="C2" s="27"/>
      <c r="D2" s="27"/>
      <c r="E2" s="27"/>
      <c r="F2" s="27"/>
      <c r="G2" s="27"/>
      <c r="H2" s="27"/>
      <c r="I2" s="27"/>
      <c r="J2" s="47"/>
      <c r="K2" s="27"/>
      <c r="L2" s="27"/>
      <c r="M2" s="27"/>
      <c r="N2" s="27"/>
      <c r="O2" s="27"/>
      <c r="P2" s="27"/>
      <c r="Q2" s="27"/>
      <c r="R2" s="27"/>
      <c r="S2" s="27"/>
    </row>
    <row r="3" ht="20.25" customHeight="1" spans="1:19">
      <c r="A3" s="94" t="str">
        <f>"单位名称："&amp;"云南警官学院"</f>
        <v>单位名称：云南警官学院</v>
      </c>
      <c r="B3" s="6"/>
      <c r="C3" s="6"/>
      <c r="D3" s="6"/>
      <c r="E3" s="6"/>
      <c r="F3" s="6"/>
      <c r="G3" s="6"/>
      <c r="H3" s="6"/>
      <c r="I3" s="6"/>
      <c r="J3" s="153"/>
      <c r="K3" s="6"/>
      <c r="L3" s="6"/>
      <c r="M3" s="6"/>
      <c r="N3" s="7"/>
      <c r="O3" s="7"/>
      <c r="P3" s="7"/>
      <c r="Q3" s="7"/>
      <c r="R3" s="7" t="s">
        <v>2</v>
      </c>
      <c r="S3" s="7" t="s">
        <v>2</v>
      </c>
    </row>
    <row r="4" ht="18.75" customHeight="1" spans="1:19">
      <c r="A4" s="154" t="s">
        <v>28</v>
      </c>
      <c r="B4" s="155" t="s">
        <v>29</v>
      </c>
      <c r="C4" s="155" t="s">
        <v>30</v>
      </c>
      <c r="D4" s="156" t="s">
        <v>31</v>
      </c>
      <c r="E4" s="157"/>
      <c r="F4" s="157"/>
      <c r="G4" s="157"/>
      <c r="H4" s="157"/>
      <c r="I4" s="157"/>
      <c r="J4" s="158"/>
      <c r="K4" s="157"/>
      <c r="L4" s="157"/>
      <c r="M4" s="157"/>
      <c r="N4" s="159"/>
      <c r="O4" s="159" t="s">
        <v>20</v>
      </c>
      <c r="P4" s="159"/>
      <c r="Q4" s="159"/>
      <c r="R4" s="159"/>
      <c r="S4" s="159"/>
    </row>
    <row r="5" ht="18" customHeight="1" spans="1:19">
      <c r="A5" s="160"/>
      <c r="B5" s="161"/>
      <c r="C5" s="161"/>
      <c r="D5" s="161" t="s">
        <v>32</v>
      </c>
      <c r="E5" s="161" t="s">
        <v>33</v>
      </c>
      <c r="F5" s="161" t="s">
        <v>34</v>
      </c>
      <c r="G5" s="161" t="s">
        <v>35</v>
      </c>
      <c r="H5" s="161" t="s">
        <v>36</v>
      </c>
      <c r="I5" s="162" t="s">
        <v>37</v>
      </c>
      <c r="J5" s="163"/>
      <c r="K5" s="162" t="s">
        <v>38</v>
      </c>
      <c r="L5" s="162" t="s">
        <v>39</v>
      </c>
      <c r="M5" s="162" t="s">
        <v>40</v>
      </c>
      <c r="N5" s="164" t="s">
        <v>41</v>
      </c>
      <c r="O5" s="165" t="s">
        <v>32</v>
      </c>
      <c r="P5" s="165" t="s">
        <v>33</v>
      </c>
      <c r="Q5" s="165" t="s">
        <v>34</v>
      </c>
      <c r="R5" s="165" t="s">
        <v>35</v>
      </c>
      <c r="S5" s="165" t="s">
        <v>42</v>
      </c>
    </row>
    <row r="6" ht="29.25" customHeight="1" spans="1:19">
      <c r="A6" s="166"/>
      <c r="B6" s="167"/>
      <c r="C6" s="167"/>
      <c r="D6" s="167"/>
      <c r="E6" s="167"/>
      <c r="F6" s="167"/>
      <c r="G6" s="167"/>
      <c r="H6" s="167"/>
      <c r="I6" s="168" t="s">
        <v>32</v>
      </c>
      <c r="J6" s="168" t="s">
        <v>43</v>
      </c>
      <c r="K6" s="168" t="s">
        <v>38</v>
      </c>
      <c r="L6" s="168" t="s">
        <v>39</v>
      </c>
      <c r="M6" s="168" t="s">
        <v>40</v>
      </c>
      <c r="N6" s="168" t="s">
        <v>41</v>
      </c>
      <c r="O6" s="168"/>
      <c r="P6" s="168"/>
      <c r="Q6" s="168"/>
      <c r="R6" s="168"/>
      <c r="S6" s="168"/>
    </row>
    <row r="7" ht="16.5" customHeight="1" spans="1:19">
      <c r="A7" s="134">
        <v>1</v>
      </c>
      <c r="B7" s="19">
        <v>2</v>
      </c>
      <c r="C7" s="19">
        <v>3</v>
      </c>
      <c r="D7" s="19">
        <v>4</v>
      </c>
      <c r="E7" s="134">
        <v>5</v>
      </c>
      <c r="F7" s="19">
        <v>6</v>
      </c>
      <c r="G7" s="19">
        <v>7</v>
      </c>
      <c r="H7" s="134">
        <v>8</v>
      </c>
      <c r="I7" s="19">
        <v>9</v>
      </c>
      <c r="J7" s="29">
        <v>10</v>
      </c>
      <c r="K7" s="29">
        <v>11</v>
      </c>
      <c r="L7" s="169">
        <v>12</v>
      </c>
      <c r="M7" s="29">
        <v>13</v>
      </c>
      <c r="N7" s="29">
        <v>14</v>
      </c>
      <c r="O7" s="29">
        <v>15</v>
      </c>
      <c r="P7" s="29">
        <v>16</v>
      </c>
      <c r="Q7" s="29">
        <v>17</v>
      </c>
      <c r="R7" s="29">
        <v>18</v>
      </c>
      <c r="S7" s="29">
        <v>19</v>
      </c>
    </row>
    <row r="8" ht="31.4" customHeight="1" spans="1:19">
      <c r="A8" s="30" t="s">
        <v>44</v>
      </c>
      <c r="B8" s="30" t="s">
        <v>45</v>
      </c>
      <c r="C8" s="22">
        <v>299705739.88</v>
      </c>
      <c r="D8" s="124">
        <v>264132913.54</v>
      </c>
      <c r="E8" s="89">
        <v>173186042.34</v>
      </c>
      <c r="F8" s="89"/>
      <c r="G8" s="89"/>
      <c r="H8" s="89">
        <v>31800000</v>
      </c>
      <c r="I8" s="89">
        <v>59146871.2</v>
      </c>
      <c r="J8" s="89">
        <v>27000000</v>
      </c>
      <c r="K8" s="89">
        <v>23500000</v>
      </c>
      <c r="L8" s="89"/>
      <c r="M8" s="89"/>
      <c r="N8" s="89">
        <v>8646871.2</v>
      </c>
      <c r="O8" s="89">
        <v>35572826.34</v>
      </c>
      <c r="P8" s="89">
        <v>7666260.38</v>
      </c>
      <c r="Q8" s="89"/>
      <c r="R8" s="89"/>
      <c r="S8" s="89">
        <v>27906565.96</v>
      </c>
    </row>
    <row r="9" ht="31.4" customHeight="1" spans="1:19">
      <c r="A9" s="132" t="s">
        <v>46</v>
      </c>
      <c r="B9" s="132" t="s">
        <v>47</v>
      </c>
      <c r="C9" s="22">
        <v>18763713.75</v>
      </c>
      <c r="D9" s="124">
        <v>18763713.75</v>
      </c>
      <c r="E9" s="89">
        <v>10216842.55</v>
      </c>
      <c r="F9" s="89"/>
      <c r="G9" s="89"/>
      <c r="H9" s="89"/>
      <c r="I9" s="89">
        <v>8546871.2</v>
      </c>
      <c r="J9" s="89"/>
      <c r="K9" s="89"/>
      <c r="L9" s="89"/>
      <c r="M9" s="89"/>
      <c r="N9" s="89">
        <v>8546871.2</v>
      </c>
      <c r="O9" s="89"/>
      <c r="P9" s="89"/>
      <c r="Q9" s="89"/>
      <c r="R9" s="89"/>
      <c r="S9" s="89"/>
    </row>
    <row r="10" ht="31.4" customHeight="1" spans="1:19">
      <c r="A10" s="132" t="s">
        <v>48</v>
      </c>
      <c r="B10" s="132" t="s">
        <v>45</v>
      </c>
      <c r="C10" s="22">
        <v>280942026.13</v>
      </c>
      <c r="D10" s="124">
        <v>245369199.79</v>
      </c>
      <c r="E10" s="89">
        <v>162969199.79</v>
      </c>
      <c r="F10" s="89"/>
      <c r="G10" s="89"/>
      <c r="H10" s="89">
        <v>31800000</v>
      </c>
      <c r="I10" s="89">
        <v>50600000</v>
      </c>
      <c r="J10" s="89">
        <v>27000000</v>
      </c>
      <c r="K10" s="89">
        <v>23500000</v>
      </c>
      <c r="L10" s="89"/>
      <c r="M10" s="89"/>
      <c r="N10" s="89">
        <v>100000</v>
      </c>
      <c r="O10" s="89">
        <v>35572826.34</v>
      </c>
      <c r="P10" s="89">
        <v>7666260.38</v>
      </c>
      <c r="Q10" s="89"/>
      <c r="R10" s="89"/>
      <c r="S10" s="89">
        <v>27906565.96</v>
      </c>
    </row>
    <row r="11" ht="16.5" customHeight="1" spans="1:19">
      <c r="A11" s="170" t="s">
        <v>30</v>
      </c>
      <c r="B11" s="171"/>
      <c r="C11" s="124">
        <v>299705739.88</v>
      </c>
      <c r="D11" s="124">
        <v>264132913.54</v>
      </c>
      <c r="E11" s="89">
        <v>173186042.34</v>
      </c>
      <c r="F11" s="89"/>
      <c r="G11" s="89"/>
      <c r="H11" s="89">
        <v>31800000</v>
      </c>
      <c r="I11" s="89">
        <v>59146871.2</v>
      </c>
      <c r="J11" s="89">
        <v>27000000</v>
      </c>
      <c r="K11" s="89">
        <v>23500000</v>
      </c>
      <c r="L11" s="89"/>
      <c r="M11" s="89"/>
      <c r="N11" s="89">
        <v>8646871.2</v>
      </c>
      <c r="O11" s="89">
        <v>35572826.34</v>
      </c>
      <c r="P11" s="89">
        <v>7666260.38</v>
      </c>
      <c r="Q11" s="89"/>
      <c r="R11" s="89"/>
      <c r="S11" s="89">
        <v>27906565.96</v>
      </c>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6"/>
  <sheetViews>
    <sheetView showZeros="0" zoomScale="40" zoomScaleNormal="40" workbookViewId="0">
      <selection activeCell="C1" sqref="C$1:O$1048576"/>
    </sheetView>
  </sheetViews>
  <sheetFormatPr defaultColWidth="9.14414414414414" defaultRowHeight="14.25" customHeight="1"/>
  <cols>
    <col min="1" max="1" width="14.2792792792793" customWidth="1"/>
    <col min="2" max="2" width="32.5765765765766" customWidth="1"/>
    <col min="3" max="15" width="23.1621621621622" customWidth="1"/>
  </cols>
  <sheetData>
    <row r="1" ht="15.75" customHeight="1" spans="1:15">
      <c r="O1" s="56" t="s">
        <v>49</v>
      </c>
    </row>
    <row r="2" ht="28.5" customHeight="1" spans="1:15">
      <c r="A2" s="27" t="s">
        <v>50</v>
      </c>
      <c r="B2" s="27"/>
      <c r="C2" s="27"/>
      <c r="D2" s="27"/>
      <c r="E2" s="27"/>
      <c r="F2" s="27"/>
      <c r="G2" s="27"/>
      <c r="H2" s="27"/>
      <c r="I2" s="27"/>
      <c r="J2" s="27"/>
      <c r="K2" s="27"/>
      <c r="L2" s="27"/>
      <c r="M2" s="27"/>
      <c r="N2" s="27"/>
      <c r="O2" s="27"/>
    </row>
    <row r="3" ht="15" customHeight="1" spans="1:15">
      <c r="A3" s="103" t="str">
        <f>"单位名称："&amp;"云南警官学院"</f>
        <v>单位名称：云南警官学院</v>
      </c>
      <c r="B3" s="104"/>
      <c r="C3" s="59"/>
      <c r="D3" s="59"/>
      <c r="E3" s="59"/>
      <c r="F3" s="59"/>
      <c r="G3" s="6"/>
      <c r="H3" s="59"/>
      <c r="I3" s="59"/>
      <c r="J3" s="6"/>
      <c r="K3" s="59"/>
      <c r="L3" s="59"/>
      <c r="M3" s="6"/>
      <c r="N3" s="6"/>
      <c r="O3" s="105" t="s">
        <v>2</v>
      </c>
    </row>
    <row r="4" ht="18.75" customHeight="1" spans="1:15">
      <c r="A4" s="9" t="s">
        <v>51</v>
      </c>
      <c r="B4" s="9" t="s">
        <v>52</v>
      </c>
      <c r="C4" s="15" t="s">
        <v>30</v>
      </c>
      <c r="D4" s="63" t="s">
        <v>33</v>
      </c>
      <c r="E4" s="63"/>
      <c r="F4" s="63"/>
      <c r="G4" s="149" t="s">
        <v>34</v>
      </c>
      <c r="H4" s="9" t="s">
        <v>35</v>
      </c>
      <c r="I4" s="9" t="s">
        <v>53</v>
      </c>
      <c r="J4" s="10" t="s">
        <v>54</v>
      </c>
      <c r="K4" s="74" t="s">
        <v>55</v>
      </c>
      <c r="L4" s="74" t="s">
        <v>56</v>
      </c>
      <c r="M4" s="74" t="s">
        <v>57</v>
      </c>
      <c r="N4" s="74" t="s">
        <v>58</v>
      </c>
      <c r="O4" s="77" t="s">
        <v>59</v>
      </c>
    </row>
    <row r="5" ht="30" customHeight="1" spans="1:15">
      <c r="A5" s="18"/>
      <c r="B5" s="18"/>
      <c r="C5" s="18"/>
      <c r="D5" s="63" t="s">
        <v>32</v>
      </c>
      <c r="E5" s="63" t="s">
        <v>60</v>
      </c>
      <c r="F5" s="63" t="s">
        <v>61</v>
      </c>
      <c r="G5" s="18"/>
      <c r="H5" s="18"/>
      <c r="I5" s="18"/>
      <c r="J5" s="63" t="s">
        <v>32</v>
      </c>
      <c r="K5" s="85" t="s">
        <v>55</v>
      </c>
      <c r="L5" s="85" t="s">
        <v>56</v>
      </c>
      <c r="M5" s="85" t="s">
        <v>57</v>
      </c>
      <c r="N5" s="85" t="s">
        <v>58</v>
      </c>
      <c r="O5" s="85" t="s">
        <v>59</v>
      </c>
    </row>
    <row r="6" ht="16.5" customHeight="1" spans="1:15">
      <c r="A6" s="63">
        <v>1</v>
      </c>
      <c r="B6" s="63">
        <v>2</v>
      </c>
      <c r="C6" s="63">
        <v>3</v>
      </c>
      <c r="D6" s="63">
        <v>4</v>
      </c>
      <c r="E6" s="63">
        <v>5</v>
      </c>
      <c r="F6" s="63">
        <v>6</v>
      </c>
      <c r="G6" s="63">
        <v>7</v>
      </c>
      <c r="H6" s="49">
        <v>8</v>
      </c>
      <c r="I6" s="49">
        <v>9</v>
      </c>
      <c r="J6" s="49">
        <v>10</v>
      </c>
      <c r="K6" s="49">
        <v>11</v>
      </c>
      <c r="L6" s="49">
        <v>12</v>
      </c>
      <c r="M6" s="49">
        <v>13</v>
      </c>
      <c r="N6" s="49">
        <v>14</v>
      </c>
      <c r="O6" s="63">
        <v>15</v>
      </c>
    </row>
    <row r="7" ht="20.25" customHeight="1" spans="1:15">
      <c r="A7" s="30" t="s">
        <v>62</v>
      </c>
      <c r="B7" s="30" t="s">
        <v>63</v>
      </c>
      <c r="C7" s="124">
        <v>17546197.4</v>
      </c>
      <c r="D7" s="124">
        <v>8999326.2</v>
      </c>
      <c r="E7" s="124">
        <v>4533426.2</v>
      </c>
      <c r="F7" s="124">
        <v>4465900</v>
      </c>
      <c r="G7" s="89"/>
      <c r="H7" s="124"/>
      <c r="I7" s="124"/>
      <c r="J7" s="124">
        <v>8546871.2</v>
      </c>
      <c r="K7" s="124"/>
      <c r="L7" s="124"/>
      <c r="M7" s="89"/>
      <c r="N7" s="124"/>
      <c r="O7" s="124">
        <v>8546871.2</v>
      </c>
    </row>
    <row r="8" ht="20.25" customHeight="1" spans="1:15">
      <c r="A8" s="132" t="s">
        <v>64</v>
      </c>
      <c r="B8" s="132" t="s">
        <v>65</v>
      </c>
      <c r="C8" s="124">
        <v>17546197.4</v>
      </c>
      <c r="D8" s="124">
        <v>8999326.2</v>
      </c>
      <c r="E8" s="124">
        <v>4533426.2</v>
      </c>
      <c r="F8" s="124">
        <v>4465900</v>
      </c>
      <c r="G8" s="89"/>
      <c r="H8" s="124"/>
      <c r="I8" s="124"/>
      <c r="J8" s="124">
        <v>8546871.2</v>
      </c>
      <c r="K8" s="124"/>
      <c r="L8" s="124"/>
      <c r="M8" s="89"/>
      <c r="N8" s="124"/>
      <c r="O8" s="124">
        <v>8546871.2</v>
      </c>
    </row>
    <row r="9" ht="20.25" customHeight="1" spans="1:15">
      <c r="A9" s="133" t="s">
        <v>66</v>
      </c>
      <c r="B9" s="133" t="s">
        <v>67</v>
      </c>
      <c r="C9" s="124">
        <v>465900</v>
      </c>
      <c r="D9" s="124">
        <v>465900</v>
      </c>
      <c r="E9" s="124"/>
      <c r="F9" s="124">
        <v>465900</v>
      </c>
      <c r="G9" s="89"/>
      <c r="H9" s="124"/>
      <c r="I9" s="124"/>
      <c r="J9" s="124"/>
      <c r="K9" s="124"/>
      <c r="L9" s="124"/>
      <c r="M9" s="89"/>
      <c r="N9" s="124"/>
      <c r="O9" s="124"/>
    </row>
    <row r="10" ht="20.25" customHeight="1" spans="1:15">
      <c r="A10" s="133" t="s">
        <v>68</v>
      </c>
      <c r="B10" s="133" t="s">
        <v>69</v>
      </c>
      <c r="C10" s="124">
        <v>17080297.4</v>
      </c>
      <c r="D10" s="124">
        <v>8533426.2</v>
      </c>
      <c r="E10" s="124">
        <v>4533426.2</v>
      </c>
      <c r="F10" s="124">
        <v>4000000</v>
      </c>
      <c r="G10" s="89"/>
      <c r="H10" s="124"/>
      <c r="I10" s="124"/>
      <c r="J10" s="124">
        <v>8546871.2</v>
      </c>
      <c r="K10" s="124"/>
      <c r="L10" s="124"/>
      <c r="M10" s="89"/>
      <c r="N10" s="124"/>
      <c r="O10" s="124">
        <v>8546871.2</v>
      </c>
    </row>
    <row r="11" ht="20.25" customHeight="1" spans="1:15">
      <c r="A11" s="30" t="s">
        <v>70</v>
      </c>
      <c r="B11" s="30" t="s">
        <v>71</v>
      </c>
      <c r="C11" s="124">
        <v>231267740.73</v>
      </c>
      <c r="D11" s="124">
        <v>130367740.73</v>
      </c>
      <c r="E11" s="124">
        <v>108667826.35</v>
      </c>
      <c r="F11" s="124">
        <v>21699914.38</v>
      </c>
      <c r="G11" s="89"/>
      <c r="H11" s="124"/>
      <c r="I11" s="124">
        <v>34400000</v>
      </c>
      <c r="J11" s="124">
        <v>66500000</v>
      </c>
      <c r="K11" s="124">
        <v>32000000</v>
      </c>
      <c r="L11" s="124">
        <v>23500000</v>
      </c>
      <c r="M11" s="89"/>
      <c r="N11" s="124"/>
      <c r="O11" s="124">
        <v>11000000</v>
      </c>
    </row>
    <row r="12" ht="20.25" customHeight="1" spans="1:15">
      <c r="A12" s="132" t="s">
        <v>72</v>
      </c>
      <c r="B12" s="132" t="s">
        <v>73</v>
      </c>
      <c r="C12" s="124">
        <v>231267740.73</v>
      </c>
      <c r="D12" s="124">
        <v>130367740.73</v>
      </c>
      <c r="E12" s="124">
        <v>108667826.35</v>
      </c>
      <c r="F12" s="124">
        <v>21699914.38</v>
      </c>
      <c r="G12" s="89"/>
      <c r="H12" s="124"/>
      <c r="I12" s="124">
        <v>34400000</v>
      </c>
      <c r="J12" s="124">
        <v>66500000</v>
      </c>
      <c r="K12" s="124">
        <v>32000000</v>
      </c>
      <c r="L12" s="124">
        <v>23500000</v>
      </c>
      <c r="M12" s="89"/>
      <c r="N12" s="124"/>
      <c r="O12" s="124">
        <v>11000000</v>
      </c>
    </row>
    <row r="13" ht="20.25" customHeight="1" spans="1:15">
      <c r="A13" s="133" t="s">
        <v>74</v>
      </c>
      <c r="B13" s="133" t="s">
        <v>75</v>
      </c>
      <c r="C13" s="124">
        <v>231267740.73</v>
      </c>
      <c r="D13" s="124">
        <v>130367740.73</v>
      </c>
      <c r="E13" s="124">
        <v>108667826.35</v>
      </c>
      <c r="F13" s="124">
        <v>21699914.38</v>
      </c>
      <c r="G13" s="89"/>
      <c r="H13" s="124"/>
      <c r="I13" s="124">
        <v>34400000</v>
      </c>
      <c r="J13" s="124">
        <v>66500000</v>
      </c>
      <c r="K13" s="124">
        <v>32000000</v>
      </c>
      <c r="L13" s="124">
        <v>23500000</v>
      </c>
      <c r="M13" s="89"/>
      <c r="N13" s="124"/>
      <c r="O13" s="124">
        <v>11000000</v>
      </c>
    </row>
    <row r="14" ht="20.25" customHeight="1" spans="1:15">
      <c r="A14" s="30" t="s">
        <v>76</v>
      </c>
      <c r="B14" s="30" t="s">
        <v>77</v>
      </c>
      <c r="C14" s="124">
        <v>1745601.84</v>
      </c>
      <c r="D14" s="124">
        <v>1745601.84</v>
      </c>
      <c r="E14" s="124"/>
      <c r="F14" s="124">
        <v>1745601.84</v>
      </c>
      <c r="G14" s="89"/>
      <c r="H14" s="124"/>
      <c r="I14" s="124"/>
      <c r="J14" s="124"/>
      <c r="K14" s="124"/>
      <c r="L14" s="124"/>
      <c r="M14" s="89"/>
      <c r="N14" s="124"/>
      <c r="O14" s="124"/>
    </row>
    <row r="15" ht="20.25" customHeight="1" spans="1:15">
      <c r="A15" s="132" t="s">
        <v>78</v>
      </c>
      <c r="B15" s="132" t="s">
        <v>79</v>
      </c>
      <c r="C15" s="124">
        <v>581191.95</v>
      </c>
      <c r="D15" s="124">
        <v>581191.95</v>
      </c>
      <c r="E15" s="124"/>
      <c r="F15" s="124">
        <v>581191.95</v>
      </c>
      <c r="G15" s="89"/>
      <c r="H15" s="124"/>
      <c r="I15" s="124"/>
      <c r="J15" s="124"/>
      <c r="K15" s="124"/>
      <c r="L15" s="124"/>
      <c r="M15" s="89"/>
      <c r="N15" s="124"/>
      <c r="O15" s="124"/>
    </row>
    <row r="16" ht="20.25" customHeight="1" spans="1:15">
      <c r="A16" s="133" t="s">
        <v>80</v>
      </c>
      <c r="B16" s="133" t="s">
        <v>81</v>
      </c>
      <c r="C16" s="124">
        <v>482285.51</v>
      </c>
      <c r="D16" s="124">
        <v>482285.51</v>
      </c>
      <c r="E16" s="124"/>
      <c r="F16" s="124">
        <v>482285.51</v>
      </c>
      <c r="G16" s="89"/>
      <c r="H16" s="124"/>
      <c r="I16" s="124"/>
      <c r="J16" s="124"/>
      <c r="K16" s="124"/>
      <c r="L16" s="124"/>
      <c r="M16" s="89"/>
      <c r="N16" s="124"/>
      <c r="O16" s="124"/>
    </row>
    <row r="17" ht="20.25" customHeight="1" spans="1:15">
      <c r="A17" s="133" t="s">
        <v>82</v>
      </c>
      <c r="B17" s="133" t="s">
        <v>83</v>
      </c>
      <c r="C17" s="124">
        <v>98906.44</v>
      </c>
      <c r="D17" s="124">
        <v>98906.44</v>
      </c>
      <c r="E17" s="124"/>
      <c r="F17" s="124">
        <v>98906.44</v>
      </c>
      <c r="G17" s="89"/>
      <c r="H17" s="124"/>
      <c r="I17" s="124"/>
      <c r="J17" s="124"/>
      <c r="K17" s="124"/>
      <c r="L17" s="124"/>
      <c r="M17" s="89"/>
      <c r="N17" s="124"/>
      <c r="O17" s="124"/>
    </row>
    <row r="18" ht="20.25" customHeight="1" spans="1:15">
      <c r="A18" s="132" t="s">
        <v>84</v>
      </c>
      <c r="B18" s="132" t="s">
        <v>85</v>
      </c>
      <c r="C18" s="124">
        <v>1164409.89</v>
      </c>
      <c r="D18" s="124">
        <v>1164409.89</v>
      </c>
      <c r="E18" s="124"/>
      <c r="F18" s="124">
        <v>1164409.89</v>
      </c>
      <c r="G18" s="89"/>
      <c r="H18" s="124"/>
      <c r="I18" s="124"/>
      <c r="J18" s="124"/>
      <c r="K18" s="124"/>
      <c r="L18" s="124"/>
      <c r="M18" s="89"/>
      <c r="N18" s="124"/>
      <c r="O18" s="124"/>
    </row>
    <row r="19" ht="20.25" customHeight="1" spans="1:15">
      <c r="A19" s="133" t="s">
        <v>86</v>
      </c>
      <c r="B19" s="133" t="s">
        <v>87</v>
      </c>
      <c r="C19" s="124">
        <v>1164409.89</v>
      </c>
      <c r="D19" s="124">
        <v>1164409.89</v>
      </c>
      <c r="E19" s="124"/>
      <c r="F19" s="124">
        <v>1164409.89</v>
      </c>
      <c r="G19" s="89"/>
      <c r="H19" s="124"/>
      <c r="I19" s="124"/>
      <c r="J19" s="124"/>
      <c r="K19" s="124"/>
      <c r="L19" s="124"/>
      <c r="M19" s="89"/>
      <c r="N19" s="124"/>
      <c r="O19" s="124"/>
    </row>
    <row r="20" ht="20.25" customHeight="1" spans="1:15">
      <c r="A20" s="30" t="s">
        <v>88</v>
      </c>
      <c r="B20" s="30" t="s">
        <v>89</v>
      </c>
      <c r="C20" s="124">
        <v>13354200.11</v>
      </c>
      <c r="D20" s="124">
        <v>13354200.11</v>
      </c>
      <c r="E20" s="124">
        <v>13354200.11</v>
      </c>
      <c r="F20" s="124"/>
      <c r="G20" s="89"/>
      <c r="H20" s="124"/>
      <c r="I20" s="124"/>
      <c r="J20" s="124"/>
      <c r="K20" s="124"/>
      <c r="L20" s="124"/>
      <c r="M20" s="89"/>
      <c r="N20" s="124"/>
      <c r="O20" s="124"/>
    </row>
    <row r="21" ht="20.25" customHeight="1" spans="1:15">
      <c r="A21" s="132" t="s">
        <v>90</v>
      </c>
      <c r="B21" s="132" t="s">
        <v>91</v>
      </c>
      <c r="C21" s="124">
        <v>13199853.55</v>
      </c>
      <c r="D21" s="124">
        <v>13199853.55</v>
      </c>
      <c r="E21" s="124">
        <v>13199853.55</v>
      </c>
      <c r="F21" s="124"/>
      <c r="G21" s="89"/>
      <c r="H21" s="124"/>
      <c r="I21" s="124"/>
      <c r="J21" s="124"/>
      <c r="K21" s="124"/>
      <c r="L21" s="124"/>
      <c r="M21" s="89"/>
      <c r="N21" s="124"/>
      <c r="O21" s="124"/>
    </row>
    <row r="22" ht="20.25" customHeight="1" spans="1:15">
      <c r="A22" s="133" t="s">
        <v>92</v>
      </c>
      <c r="B22" s="133" t="s">
        <v>93</v>
      </c>
      <c r="C22" s="124">
        <v>203220</v>
      </c>
      <c r="D22" s="124">
        <v>203220</v>
      </c>
      <c r="E22" s="124">
        <v>203220</v>
      </c>
      <c r="F22" s="124"/>
      <c r="G22" s="89"/>
      <c r="H22" s="124"/>
      <c r="I22" s="124"/>
      <c r="J22" s="124"/>
      <c r="K22" s="124"/>
      <c r="L22" s="124"/>
      <c r="M22" s="89"/>
      <c r="N22" s="124"/>
      <c r="O22" s="124"/>
    </row>
    <row r="23" ht="20.25" customHeight="1" spans="1:15">
      <c r="A23" s="133" t="s">
        <v>94</v>
      </c>
      <c r="B23" s="133" t="s">
        <v>95</v>
      </c>
      <c r="C23" s="124">
        <v>12996633.55</v>
      </c>
      <c r="D23" s="124">
        <v>12996633.55</v>
      </c>
      <c r="E23" s="124">
        <v>12996633.55</v>
      </c>
      <c r="F23" s="124"/>
      <c r="G23" s="89"/>
      <c r="H23" s="124"/>
      <c r="I23" s="124"/>
      <c r="J23" s="124"/>
      <c r="K23" s="124"/>
      <c r="L23" s="124"/>
      <c r="M23" s="89"/>
      <c r="N23" s="124"/>
      <c r="O23" s="124"/>
    </row>
    <row r="24" ht="20.25" customHeight="1" spans="1:15">
      <c r="A24" s="132" t="s">
        <v>96</v>
      </c>
      <c r="B24" s="132" t="s">
        <v>97</v>
      </c>
      <c r="C24" s="124">
        <v>154346.56</v>
      </c>
      <c r="D24" s="124">
        <v>154346.56</v>
      </c>
      <c r="E24" s="124">
        <v>154346.56</v>
      </c>
      <c r="F24" s="124"/>
      <c r="G24" s="89"/>
      <c r="H24" s="124"/>
      <c r="I24" s="124"/>
      <c r="J24" s="124"/>
      <c r="K24" s="124"/>
      <c r="L24" s="124"/>
      <c r="M24" s="89"/>
      <c r="N24" s="124"/>
      <c r="O24" s="124"/>
    </row>
    <row r="25" ht="20.25" customHeight="1" spans="1:15">
      <c r="A25" s="133" t="s">
        <v>98</v>
      </c>
      <c r="B25" s="133" t="s">
        <v>97</v>
      </c>
      <c r="C25" s="124">
        <v>154346.56</v>
      </c>
      <c r="D25" s="124">
        <v>154346.56</v>
      </c>
      <c r="E25" s="124">
        <v>154346.56</v>
      </c>
      <c r="F25" s="124"/>
      <c r="G25" s="89"/>
      <c r="H25" s="124"/>
      <c r="I25" s="124"/>
      <c r="J25" s="124"/>
      <c r="K25" s="124"/>
      <c r="L25" s="124"/>
      <c r="M25" s="89"/>
      <c r="N25" s="124"/>
      <c r="O25" s="124"/>
    </row>
    <row r="26" ht="20.25" customHeight="1" spans="1:15">
      <c r="A26" s="30" t="s">
        <v>99</v>
      </c>
      <c r="B26" s="30" t="s">
        <v>100</v>
      </c>
      <c r="C26" s="124">
        <v>14642230.06</v>
      </c>
      <c r="D26" s="124">
        <v>14642230.06</v>
      </c>
      <c r="E26" s="124">
        <v>14622285.9</v>
      </c>
      <c r="F26" s="124">
        <v>19944.16</v>
      </c>
      <c r="G26" s="89"/>
      <c r="H26" s="124"/>
      <c r="I26" s="124"/>
      <c r="J26" s="124"/>
      <c r="K26" s="124"/>
      <c r="L26" s="124"/>
      <c r="M26" s="89"/>
      <c r="N26" s="124"/>
      <c r="O26" s="124"/>
    </row>
    <row r="27" ht="20.25" customHeight="1" spans="1:15">
      <c r="A27" s="132" t="s">
        <v>101</v>
      </c>
      <c r="B27" s="132" t="s">
        <v>102</v>
      </c>
      <c r="C27" s="124">
        <v>19944.16</v>
      </c>
      <c r="D27" s="124">
        <v>19944.16</v>
      </c>
      <c r="E27" s="124"/>
      <c r="F27" s="124">
        <v>19944.16</v>
      </c>
      <c r="G27" s="89"/>
      <c r="H27" s="124"/>
      <c r="I27" s="124"/>
      <c r="J27" s="124"/>
      <c r="K27" s="124"/>
      <c r="L27" s="124"/>
      <c r="M27" s="89"/>
      <c r="N27" s="124"/>
      <c r="O27" s="124"/>
    </row>
    <row r="28" ht="20.25" customHeight="1" spans="1:15">
      <c r="A28" s="133" t="s">
        <v>103</v>
      </c>
      <c r="B28" s="133" t="s">
        <v>104</v>
      </c>
      <c r="C28" s="124">
        <v>19944.16</v>
      </c>
      <c r="D28" s="124">
        <v>19944.16</v>
      </c>
      <c r="E28" s="124"/>
      <c r="F28" s="124">
        <v>19944.16</v>
      </c>
      <c r="G28" s="89"/>
      <c r="H28" s="124"/>
      <c r="I28" s="124"/>
      <c r="J28" s="124"/>
      <c r="K28" s="124"/>
      <c r="L28" s="124"/>
      <c r="M28" s="89"/>
      <c r="N28" s="124"/>
      <c r="O28" s="124"/>
    </row>
    <row r="29" ht="20.25" customHeight="1" spans="1:15">
      <c r="A29" s="132" t="s">
        <v>105</v>
      </c>
      <c r="B29" s="132" t="s">
        <v>106</v>
      </c>
      <c r="C29" s="124">
        <v>14622285.9</v>
      </c>
      <c r="D29" s="124">
        <v>14622285.9</v>
      </c>
      <c r="E29" s="124">
        <v>14622285.9</v>
      </c>
      <c r="F29" s="124"/>
      <c r="G29" s="89"/>
      <c r="H29" s="124"/>
      <c r="I29" s="124"/>
      <c r="J29" s="124"/>
      <c r="K29" s="124"/>
      <c r="L29" s="124"/>
      <c r="M29" s="89"/>
      <c r="N29" s="124"/>
      <c r="O29" s="124"/>
    </row>
    <row r="30" ht="20.25" customHeight="1" spans="1:15">
      <c r="A30" s="133" t="s">
        <v>107</v>
      </c>
      <c r="B30" s="133" t="s">
        <v>108</v>
      </c>
      <c r="C30" s="124">
        <v>9305195.97</v>
      </c>
      <c r="D30" s="124">
        <v>9305195.97</v>
      </c>
      <c r="E30" s="124">
        <v>9305195.97</v>
      </c>
      <c r="F30" s="124"/>
      <c r="G30" s="89"/>
      <c r="H30" s="124"/>
      <c r="I30" s="124"/>
      <c r="J30" s="124"/>
      <c r="K30" s="124"/>
      <c r="L30" s="124"/>
      <c r="M30" s="89"/>
      <c r="N30" s="124"/>
      <c r="O30" s="124"/>
    </row>
    <row r="31" ht="20.25" customHeight="1" spans="1:15">
      <c r="A31" s="133" t="s">
        <v>109</v>
      </c>
      <c r="B31" s="133" t="s">
        <v>110</v>
      </c>
      <c r="C31" s="124">
        <v>4980890.43</v>
      </c>
      <c r="D31" s="124">
        <v>4980890.43</v>
      </c>
      <c r="E31" s="124">
        <v>4980890.43</v>
      </c>
      <c r="F31" s="124"/>
      <c r="G31" s="89"/>
      <c r="H31" s="124"/>
      <c r="I31" s="124"/>
      <c r="J31" s="124"/>
      <c r="K31" s="124"/>
      <c r="L31" s="124"/>
      <c r="M31" s="89"/>
      <c r="N31" s="124"/>
      <c r="O31" s="124"/>
    </row>
    <row r="32" ht="20.25" customHeight="1" spans="1:15">
      <c r="A32" s="133" t="s">
        <v>111</v>
      </c>
      <c r="B32" s="133" t="s">
        <v>112</v>
      </c>
      <c r="C32" s="124">
        <v>336199.5</v>
      </c>
      <c r="D32" s="124">
        <v>336199.5</v>
      </c>
      <c r="E32" s="124">
        <v>336199.5</v>
      </c>
      <c r="F32" s="124"/>
      <c r="G32" s="89"/>
      <c r="H32" s="124"/>
      <c r="I32" s="124"/>
      <c r="J32" s="124"/>
      <c r="K32" s="124"/>
      <c r="L32" s="124"/>
      <c r="M32" s="89"/>
      <c r="N32" s="124"/>
      <c r="O32" s="124"/>
    </row>
    <row r="33" ht="20.25" customHeight="1" spans="1:15">
      <c r="A33" s="30" t="s">
        <v>113</v>
      </c>
      <c r="B33" s="30" t="s">
        <v>114</v>
      </c>
      <c r="C33" s="124">
        <v>11743203.78</v>
      </c>
      <c r="D33" s="124">
        <v>11743203.78</v>
      </c>
      <c r="E33" s="124">
        <v>11743203.78</v>
      </c>
      <c r="F33" s="124"/>
      <c r="G33" s="89"/>
      <c r="H33" s="124"/>
      <c r="I33" s="124"/>
      <c r="J33" s="124"/>
      <c r="K33" s="124"/>
      <c r="L33" s="124"/>
      <c r="M33" s="89"/>
      <c r="N33" s="124"/>
      <c r="O33" s="124"/>
    </row>
    <row r="34" ht="20.25" customHeight="1" spans="1:15">
      <c r="A34" s="132" t="s">
        <v>115</v>
      </c>
      <c r="B34" s="132" t="s">
        <v>116</v>
      </c>
      <c r="C34" s="124">
        <v>11743203.78</v>
      </c>
      <c r="D34" s="124">
        <v>11743203.78</v>
      </c>
      <c r="E34" s="124">
        <v>11743203.78</v>
      </c>
      <c r="F34" s="124"/>
      <c r="G34" s="89"/>
      <c r="H34" s="124"/>
      <c r="I34" s="124"/>
      <c r="J34" s="124"/>
      <c r="K34" s="124"/>
      <c r="L34" s="124"/>
      <c r="M34" s="89"/>
      <c r="N34" s="124"/>
      <c r="O34" s="124"/>
    </row>
    <row r="35" ht="20.25" customHeight="1" spans="1:15">
      <c r="A35" s="133" t="s">
        <v>117</v>
      </c>
      <c r="B35" s="133" t="s">
        <v>118</v>
      </c>
      <c r="C35" s="124">
        <v>11743203.78</v>
      </c>
      <c r="D35" s="124">
        <v>11743203.78</v>
      </c>
      <c r="E35" s="124">
        <v>11743203.78</v>
      </c>
      <c r="F35" s="124"/>
      <c r="G35" s="89"/>
      <c r="H35" s="124"/>
      <c r="I35" s="124"/>
      <c r="J35" s="124"/>
      <c r="K35" s="124"/>
      <c r="L35" s="124"/>
      <c r="M35" s="89"/>
      <c r="N35" s="124"/>
      <c r="O35" s="124"/>
    </row>
    <row r="36" ht="17.25" customHeight="1" spans="1:15">
      <c r="A36" s="106" t="s">
        <v>119</v>
      </c>
      <c r="B36" s="107" t="s">
        <v>119</v>
      </c>
      <c r="C36" s="124">
        <v>290299173.92</v>
      </c>
      <c r="D36" s="124">
        <v>180852302.72</v>
      </c>
      <c r="E36" s="124">
        <v>152920942.34</v>
      </c>
      <c r="F36" s="124">
        <v>27931360.38</v>
      </c>
      <c r="G36" s="89"/>
      <c r="H36" s="124"/>
      <c r="I36" s="124">
        <v>34400000</v>
      </c>
      <c r="J36" s="124">
        <v>75046871.2</v>
      </c>
      <c r="K36" s="124">
        <v>32000000</v>
      </c>
      <c r="L36" s="124">
        <v>23500000</v>
      </c>
      <c r="M36" s="89"/>
      <c r="N36" s="124"/>
      <c r="O36" s="124">
        <v>19546871.2</v>
      </c>
    </row>
  </sheetData>
  <mergeCells count="11">
    <mergeCell ref="A2:O2"/>
    <mergeCell ref="A3:L3"/>
    <mergeCell ref="D4:F4"/>
    <mergeCell ref="J4:O4"/>
    <mergeCell ref="A36:B36"/>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zoomScale="55" zoomScaleNormal="55" workbookViewId="0">
      <selection activeCell="A1" sqref="A1"/>
    </sheetView>
  </sheetViews>
  <sheetFormatPr defaultColWidth="9.14414414414414" defaultRowHeight="14.25" customHeight="1" outlineLevelCol="3"/>
  <cols>
    <col min="1" max="1" width="49.2792792792793" customWidth="1"/>
    <col min="2" max="2" width="43.3153153153153" customWidth="1"/>
    <col min="3" max="3" width="48.5765765765766" customWidth="1"/>
    <col min="4" max="4" width="41.1711711711712" customWidth="1"/>
  </cols>
  <sheetData>
    <row r="1" customHeight="1" spans="1:4">
      <c r="D1" s="93" t="s">
        <v>120</v>
      </c>
    </row>
    <row r="2" ht="31.5" customHeight="1" spans="1:4">
      <c r="A2" s="46" t="s">
        <v>121</v>
      </c>
      <c r="B2" s="136"/>
      <c r="C2" s="136"/>
      <c r="D2" s="136"/>
    </row>
    <row r="3" ht="17.25" customHeight="1" spans="1:4">
      <c r="A3" s="4" t="str">
        <f>"单位名称："&amp;"云南警官学院"</f>
        <v>单位名称：云南警官学院</v>
      </c>
      <c r="B3" s="137"/>
      <c r="C3" s="137"/>
      <c r="D3" s="95" t="s">
        <v>2</v>
      </c>
    </row>
    <row r="4" ht="24.65" customHeight="1" spans="1:4">
      <c r="A4" s="10" t="s">
        <v>3</v>
      </c>
      <c r="B4" s="12"/>
      <c r="C4" s="10" t="s">
        <v>4</v>
      </c>
      <c r="D4" s="12"/>
    </row>
    <row r="5" ht="15.65" customHeight="1" spans="1:4">
      <c r="A5" s="15" t="s">
        <v>5</v>
      </c>
      <c r="B5" s="138" t="s">
        <v>6</v>
      </c>
      <c r="C5" s="15" t="s">
        <v>122</v>
      </c>
      <c r="D5" s="138" t="s">
        <v>6</v>
      </c>
    </row>
    <row r="6" ht="14.15" customHeight="1" spans="1:4">
      <c r="A6" s="18"/>
      <c r="B6" s="17"/>
      <c r="C6" s="18"/>
      <c r="D6" s="17"/>
    </row>
    <row r="7" ht="29.15" customHeight="1" spans="1:4">
      <c r="A7" s="139" t="s">
        <v>123</v>
      </c>
      <c r="B7" s="140">
        <v>173186042.34</v>
      </c>
      <c r="C7" s="141" t="s">
        <v>124</v>
      </c>
      <c r="D7" s="140">
        <v>180852302.72</v>
      </c>
    </row>
    <row r="8" ht="29.15" customHeight="1" spans="1:4">
      <c r="A8" s="142" t="s">
        <v>125</v>
      </c>
      <c r="B8" s="89">
        <v>173186042.34</v>
      </c>
      <c r="C8" s="23" t="str">
        <f>"（一）"&amp;"公共安全支出"</f>
        <v>（一）公共安全支出</v>
      </c>
      <c r="D8" s="89">
        <v>8999326.2</v>
      </c>
    </row>
    <row r="9" ht="29.15" customHeight="1" spans="1:4">
      <c r="A9" s="142" t="s">
        <v>126</v>
      </c>
      <c r="B9" s="89"/>
      <c r="C9" s="23" t="str">
        <f>"（二）"&amp;"教育支出"</f>
        <v>（二）教育支出</v>
      </c>
      <c r="D9" s="89">
        <v>130367740.73</v>
      </c>
    </row>
    <row r="10" ht="29.15" customHeight="1" spans="1:4">
      <c r="A10" s="142" t="s">
        <v>127</v>
      </c>
      <c r="B10" s="89"/>
      <c r="C10" s="23" t="str">
        <f>"（三）"&amp;"科学技术支出"</f>
        <v>（三）科学技术支出</v>
      </c>
      <c r="D10" s="89">
        <v>1745601.84</v>
      </c>
    </row>
    <row r="11" ht="29.15" customHeight="1" spans="1:4">
      <c r="A11" s="143" t="s">
        <v>128</v>
      </c>
      <c r="B11" s="144">
        <v>7666260.38</v>
      </c>
      <c r="C11" s="23" t="str">
        <f>"（四）"&amp;"社会保障和就业支出"</f>
        <v>（四）社会保障和就业支出</v>
      </c>
      <c r="D11" s="89">
        <v>13354200.11</v>
      </c>
    </row>
    <row r="12" ht="29.15" customHeight="1" spans="1:4">
      <c r="A12" s="142" t="s">
        <v>125</v>
      </c>
      <c r="B12" s="124">
        <v>7666260.38</v>
      </c>
      <c r="C12" s="23" t="str">
        <f>"（五）"&amp;"卫生健康支出"</f>
        <v>（五）卫生健康支出</v>
      </c>
      <c r="D12" s="89">
        <v>14642230.06</v>
      </c>
    </row>
    <row r="13" ht="29.15" customHeight="1" spans="1:4">
      <c r="A13" s="145" t="s">
        <v>126</v>
      </c>
      <c r="B13" s="124"/>
      <c r="C13" s="23" t="str">
        <f>"（六）"&amp;"住房保障支出"</f>
        <v>（六）住房保障支出</v>
      </c>
      <c r="D13" s="89">
        <v>11743203.78</v>
      </c>
    </row>
    <row r="14" ht="29.15" customHeight="1" spans="1:4">
      <c r="A14" s="145" t="s">
        <v>127</v>
      </c>
      <c r="B14" s="144"/>
      <c r="C14" s="146"/>
      <c r="D14" s="144"/>
    </row>
    <row r="15" ht="29.15" customHeight="1" spans="1:4">
      <c r="A15" s="147"/>
      <c r="B15" s="144"/>
      <c r="C15" s="148" t="s">
        <v>129</v>
      </c>
      <c r="D15" s="144"/>
    </row>
    <row r="16" ht="29.15" customHeight="1" spans="1:4">
      <c r="A16" s="147" t="s">
        <v>130</v>
      </c>
      <c r="B16" s="144">
        <v>180852302.72</v>
      </c>
      <c r="C16" s="146" t="s">
        <v>25</v>
      </c>
      <c r="D16" s="144">
        <v>180852302.72</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8"/>
  <sheetViews>
    <sheetView showZeros="0" zoomScale="55" zoomScaleNormal="55" topLeftCell="A8" workbookViewId="0">
      <selection activeCell="A1" sqref="A1"/>
    </sheetView>
  </sheetViews>
  <sheetFormatPr defaultColWidth="9.14414414414414" defaultRowHeight="14.25" customHeight="1" outlineLevelCol="6"/>
  <cols>
    <col min="1" max="1" width="20.1441441441441" customWidth="1"/>
    <col min="2" max="2" width="37.3153153153153" customWidth="1"/>
    <col min="3" max="3" width="24.2792792792793" customWidth="1"/>
    <col min="4" max="6" width="25.027027027027" customWidth="1"/>
    <col min="7" max="7" width="24.2792792792793" customWidth="1"/>
  </cols>
  <sheetData>
    <row r="1" ht="12" customHeight="1" spans="1:7">
      <c r="D1" s="110"/>
      <c r="F1" s="56"/>
      <c r="G1" s="56" t="s">
        <v>131</v>
      </c>
    </row>
    <row r="2" ht="39" customHeight="1" spans="1:7">
      <c r="A2" s="3" t="s">
        <v>132</v>
      </c>
      <c r="B2" s="3"/>
      <c r="C2" s="3"/>
      <c r="D2" s="3"/>
      <c r="E2" s="3"/>
      <c r="F2" s="3"/>
      <c r="G2" s="3"/>
    </row>
    <row r="3" ht="18" customHeight="1" spans="1:7">
      <c r="A3" s="4" t="str">
        <f>"单位名称："&amp;"云南警官学院"</f>
        <v>单位名称：云南警官学院</v>
      </c>
      <c r="F3" s="105"/>
      <c r="G3" s="105" t="s">
        <v>2</v>
      </c>
    </row>
    <row r="4" ht="20.25" customHeight="1" spans="1:7">
      <c r="A4" s="126" t="s">
        <v>133</v>
      </c>
      <c r="B4" s="127"/>
      <c r="C4" s="128" t="s">
        <v>30</v>
      </c>
      <c r="D4" s="11" t="s">
        <v>60</v>
      </c>
      <c r="E4" s="11"/>
      <c r="F4" s="12"/>
      <c r="G4" s="128" t="s">
        <v>61</v>
      </c>
    </row>
    <row r="5" ht="20.25" customHeight="1" spans="1:7">
      <c r="A5" s="129" t="s">
        <v>51</v>
      </c>
      <c r="B5" s="130" t="s">
        <v>52</v>
      </c>
      <c r="C5" s="96"/>
      <c r="D5" s="96" t="s">
        <v>32</v>
      </c>
      <c r="E5" s="96" t="s">
        <v>134</v>
      </c>
      <c r="F5" s="96" t="s">
        <v>135</v>
      </c>
      <c r="G5" s="96"/>
    </row>
    <row r="6" ht="13.5" customHeight="1" spans="1:7">
      <c r="A6" s="131" t="s">
        <v>136</v>
      </c>
      <c r="B6" s="131" t="s">
        <v>137</v>
      </c>
      <c r="C6" s="131" t="s">
        <v>138</v>
      </c>
      <c r="D6" s="63"/>
      <c r="E6" s="131" t="s">
        <v>139</v>
      </c>
      <c r="F6" s="131" t="s">
        <v>140</v>
      </c>
      <c r="G6" s="131" t="s">
        <v>141</v>
      </c>
    </row>
    <row r="7" ht="18" customHeight="1" spans="1:7">
      <c r="A7" s="30" t="s">
        <v>62</v>
      </c>
      <c r="B7" s="30" t="s">
        <v>63</v>
      </c>
      <c r="C7" s="22">
        <v>8765426.2</v>
      </c>
      <c r="D7" s="22">
        <v>4533426.2</v>
      </c>
      <c r="E7" s="22">
        <v>4143666</v>
      </c>
      <c r="F7" s="22">
        <v>389760.2</v>
      </c>
      <c r="G7" s="22">
        <v>4232000</v>
      </c>
    </row>
    <row r="8" ht="18" customHeight="1" spans="1:7">
      <c r="A8" s="30" t="s">
        <v>64</v>
      </c>
      <c r="B8" s="132" t="s">
        <v>65</v>
      </c>
      <c r="C8" s="22">
        <v>8765426.2</v>
      </c>
      <c r="D8" s="22">
        <v>4533426.2</v>
      </c>
      <c r="E8" s="22">
        <v>4143666</v>
      </c>
      <c r="F8" s="22">
        <v>389760.2</v>
      </c>
      <c r="G8" s="22">
        <v>4232000</v>
      </c>
    </row>
    <row r="9" ht="18" customHeight="1" spans="1:7">
      <c r="A9" s="30" t="s">
        <v>66</v>
      </c>
      <c r="B9" s="133" t="s">
        <v>67</v>
      </c>
      <c r="C9" s="22">
        <v>232000</v>
      </c>
      <c r="D9" s="22"/>
      <c r="E9" s="22"/>
      <c r="F9" s="22"/>
      <c r="G9" s="22">
        <v>232000</v>
      </c>
    </row>
    <row r="10" ht="18" customHeight="1" spans="1:7">
      <c r="A10" s="30" t="s">
        <v>68</v>
      </c>
      <c r="B10" s="133" t="s">
        <v>69</v>
      </c>
      <c r="C10" s="22">
        <v>8533426.2</v>
      </c>
      <c r="D10" s="22">
        <v>4533426.2</v>
      </c>
      <c r="E10" s="22">
        <v>4143666</v>
      </c>
      <c r="F10" s="22">
        <v>389760.2</v>
      </c>
      <c r="G10" s="22">
        <v>4000000</v>
      </c>
    </row>
    <row r="11" ht="18" customHeight="1" spans="1:7">
      <c r="A11" s="30" t="s">
        <v>70</v>
      </c>
      <c r="B11" s="30" t="s">
        <v>71</v>
      </c>
      <c r="C11" s="22">
        <v>124700926.35</v>
      </c>
      <c r="D11" s="22">
        <v>108667826.35</v>
      </c>
      <c r="E11" s="22">
        <v>88177558.2</v>
      </c>
      <c r="F11" s="22">
        <v>20490268.15</v>
      </c>
      <c r="G11" s="22">
        <v>16033100</v>
      </c>
    </row>
    <row r="12" ht="18" customHeight="1" spans="1:7">
      <c r="A12" s="30" t="s">
        <v>72</v>
      </c>
      <c r="B12" s="132" t="s">
        <v>73</v>
      </c>
      <c r="C12" s="22">
        <v>124700926.35</v>
      </c>
      <c r="D12" s="22">
        <v>108667826.35</v>
      </c>
      <c r="E12" s="22">
        <v>88177558.2</v>
      </c>
      <c r="F12" s="22">
        <v>20490268.15</v>
      </c>
      <c r="G12" s="22">
        <v>16033100</v>
      </c>
    </row>
    <row r="13" ht="18" customHeight="1" spans="1:7">
      <c r="A13" s="30" t="s">
        <v>74</v>
      </c>
      <c r="B13" s="133" t="s">
        <v>75</v>
      </c>
      <c r="C13" s="22">
        <v>124700926.35</v>
      </c>
      <c r="D13" s="22">
        <v>108667826.35</v>
      </c>
      <c r="E13" s="22">
        <v>88177558.2</v>
      </c>
      <c r="F13" s="22">
        <v>20490268.15</v>
      </c>
      <c r="G13" s="22">
        <v>16033100</v>
      </c>
    </row>
    <row r="14" ht="18" customHeight="1" spans="1:7">
      <c r="A14" s="30" t="s">
        <v>88</v>
      </c>
      <c r="B14" s="30" t="s">
        <v>89</v>
      </c>
      <c r="C14" s="22">
        <v>13354200.11</v>
      </c>
      <c r="D14" s="22">
        <v>13354200.11</v>
      </c>
      <c r="E14" s="22">
        <v>13150980.11</v>
      </c>
      <c r="F14" s="22">
        <v>203220</v>
      </c>
      <c r="G14" s="22"/>
    </row>
    <row r="15" ht="18" customHeight="1" spans="1:7">
      <c r="A15" s="30" t="s">
        <v>90</v>
      </c>
      <c r="B15" s="132" t="s">
        <v>91</v>
      </c>
      <c r="C15" s="22">
        <v>13199853.55</v>
      </c>
      <c r="D15" s="22">
        <v>13199853.55</v>
      </c>
      <c r="E15" s="22">
        <v>12996633.55</v>
      </c>
      <c r="F15" s="22">
        <v>203220</v>
      </c>
      <c r="G15" s="22"/>
    </row>
    <row r="16" ht="18" customHeight="1" spans="1:7">
      <c r="A16" s="30" t="s">
        <v>92</v>
      </c>
      <c r="B16" s="133" t="s">
        <v>93</v>
      </c>
      <c r="C16" s="22">
        <v>203220</v>
      </c>
      <c r="D16" s="22">
        <v>203220</v>
      </c>
      <c r="E16" s="22"/>
      <c r="F16" s="22">
        <v>203220</v>
      </c>
      <c r="G16" s="22"/>
    </row>
    <row r="17" ht="18" customHeight="1" spans="1:7">
      <c r="A17" s="30" t="s">
        <v>94</v>
      </c>
      <c r="B17" s="133" t="s">
        <v>95</v>
      </c>
      <c r="C17" s="22">
        <v>12996633.55</v>
      </c>
      <c r="D17" s="22">
        <v>12996633.55</v>
      </c>
      <c r="E17" s="22">
        <v>12996633.55</v>
      </c>
      <c r="F17" s="22"/>
      <c r="G17" s="22"/>
    </row>
    <row r="18" ht="18" customHeight="1" spans="1:7">
      <c r="A18" s="30" t="s">
        <v>96</v>
      </c>
      <c r="B18" s="132" t="s">
        <v>97</v>
      </c>
      <c r="C18" s="22">
        <v>154346.56</v>
      </c>
      <c r="D18" s="22">
        <v>154346.56</v>
      </c>
      <c r="E18" s="22">
        <v>154346.56</v>
      </c>
      <c r="F18" s="22"/>
      <c r="G18" s="22"/>
    </row>
    <row r="19" ht="18" customHeight="1" spans="1:7">
      <c r="A19" s="30" t="s">
        <v>98</v>
      </c>
      <c r="B19" s="133" t="s">
        <v>97</v>
      </c>
      <c r="C19" s="22">
        <v>154346.56</v>
      </c>
      <c r="D19" s="22">
        <v>154346.56</v>
      </c>
      <c r="E19" s="22">
        <v>154346.56</v>
      </c>
      <c r="F19" s="22"/>
      <c r="G19" s="22"/>
    </row>
    <row r="20" ht="18" customHeight="1" spans="1:7">
      <c r="A20" s="30" t="s">
        <v>99</v>
      </c>
      <c r="B20" s="30" t="s">
        <v>100</v>
      </c>
      <c r="C20" s="22">
        <v>14622285.9</v>
      </c>
      <c r="D20" s="22">
        <v>14622285.9</v>
      </c>
      <c r="E20" s="22">
        <v>14622285.9</v>
      </c>
      <c r="F20" s="22"/>
      <c r="G20" s="22"/>
    </row>
    <row r="21" ht="18" customHeight="1" spans="1:7">
      <c r="A21" s="30" t="s">
        <v>105</v>
      </c>
      <c r="B21" s="132" t="s">
        <v>106</v>
      </c>
      <c r="C21" s="22">
        <v>14622285.9</v>
      </c>
      <c r="D21" s="22">
        <v>14622285.9</v>
      </c>
      <c r="E21" s="22">
        <v>14622285.9</v>
      </c>
      <c r="F21" s="22"/>
      <c r="G21" s="22"/>
    </row>
    <row r="22" ht="18" customHeight="1" spans="1:7">
      <c r="A22" s="30" t="s">
        <v>107</v>
      </c>
      <c r="B22" s="133" t="s">
        <v>108</v>
      </c>
      <c r="C22" s="22">
        <v>9305195.97</v>
      </c>
      <c r="D22" s="22">
        <v>9305195.97</v>
      </c>
      <c r="E22" s="22">
        <v>9305195.97</v>
      </c>
      <c r="F22" s="22"/>
      <c r="G22" s="22"/>
    </row>
    <row r="23" ht="18" customHeight="1" spans="1:7">
      <c r="A23" s="30" t="s">
        <v>109</v>
      </c>
      <c r="B23" s="133" t="s">
        <v>110</v>
      </c>
      <c r="C23" s="22">
        <v>4980890.43</v>
      </c>
      <c r="D23" s="22">
        <v>4980890.43</v>
      </c>
      <c r="E23" s="22">
        <v>4980890.43</v>
      </c>
      <c r="F23" s="22"/>
      <c r="G23" s="22"/>
    </row>
    <row r="24" ht="18" customHeight="1" spans="1:7">
      <c r="A24" s="30" t="s">
        <v>111</v>
      </c>
      <c r="B24" s="133" t="s">
        <v>112</v>
      </c>
      <c r="C24" s="22">
        <v>336199.5</v>
      </c>
      <c r="D24" s="22">
        <v>336199.5</v>
      </c>
      <c r="E24" s="22">
        <v>336199.5</v>
      </c>
      <c r="F24" s="22"/>
      <c r="G24" s="22"/>
    </row>
    <row r="25" ht="18" customHeight="1" spans="1:7">
      <c r="A25" s="30" t="s">
        <v>113</v>
      </c>
      <c r="B25" s="30" t="s">
        <v>114</v>
      </c>
      <c r="C25" s="22">
        <v>11743203.78</v>
      </c>
      <c r="D25" s="22">
        <v>11743203.78</v>
      </c>
      <c r="E25" s="22">
        <v>11743203.78</v>
      </c>
      <c r="F25" s="22"/>
      <c r="G25" s="22"/>
    </row>
    <row r="26" ht="18" customHeight="1" spans="1:7">
      <c r="A26" s="30" t="s">
        <v>115</v>
      </c>
      <c r="B26" s="132" t="s">
        <v>116</v>
      </c>
      <c r="C26" s="22">
        <v>11743203.78</v>
      </c>
      <c r="D26" s="22">
        <v>11743203.78</v>
      </c>
      <c r="E26" s="22">
        <v>11743203.78</v>
      </c>
      <c r="F26" s="22"/>
      <c r="G26" s="22"/>
    </row>
    <row r="27" ht="18" customHeight="1" spans="1:7">
      <c r="A27" s="30" t="s">
        <v>117</v>
      </c>
      <c r="B27" s="133" t="s">
        <v>118</v>
      </c>
      <c r="C27" s="22">
        <v>11743203.78</v>
      </c>
      <c r="D27" s="22">
        <v>11743203.78</v>
      </c>
      <c r="E27" s="22">
        <v>11743203.78</v>
      </c>
      <c r="F27" s="22"/>
      <c r="G27" s="22"/>
    </row>
    <row r="28" ht="18" customHeight="1" spans="1:7">
      <c r="A28" s="134" t="s">
        <v>119</v>
      </c>
      <c r="B28" s="135" t="s">
        <v>119</v>
      </c>
      <c r="C28" s="22">
        <v>173186042.34</v>
      </c>
      <c r="D28" s="22">
        <v>152920942.34</v>
      </c>
      <c r="E28" s="22">
        <v>131837693.99</v>
      </c>
      <c r="F28" s="22">
        <v>21083248.35</v>
      </c>
      <c r="G28" s="22">
        <v>20265100</v>
      </c>
    </row>
  </sheetData>
  <mergeCells count="7">
    <mergeCell ref="A2:G2"/>
    <mergeCell ref="A3:E3"/>
    <mergeCell ref="A4:B4"/>
    <mergeCell ref="D4:F4"/>
    <mergeCell ref="A28:B28"/>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zoomScale="70" zoomScaleNormal="70" workbookViewId="0">
      <selection activeCell="A1" sqref="A1"/>
    </sheetView>
  </sheetViews>
  <sheetFormatPr defaultColWidth="9.14414414414414" defaultRowHeight="14.25" customHeight="1" outlineLevelRow="6" outlineLevelCol="5"/>
  <cols>
    <col min="1" max="1" width="27.4234234234234" customWidth="1"/>
    <col min="2" max="6" width="31.1711711711712" customWidth="1"/>
  </cols>
  <sheetData>
    <row r="1" ht="12" customHeight="1" spans="1:6">
      <c r="A1" s="120"/>
      <c r="B1" s="120"/>
      <c r="C1" s="61"/>
      <c r="F1" s="60" t="s">
        <v>142</v>
      </c>
    </row>
    <row r="2" ht="25.5" customHeight="1" spans="1:6">
      <c r="A2" s="121" t="s">
        <v>143</v>
      </c>
      <c r="B2" s="121"/>
      <c r="C2" s="121"/>
      <c r="D2" s="121"/>
      <c r="E2" s="121"/>
      <c r="F2" s="121"/>
    </row>
    <row r="3" ht="15.75" customHeight="1" spans="1:6">
      <c r="A3" s="4" t="str">
        <f>"单位名称："&amp;"云南警官学院"</f>
        <v>单位名称：云南警官学院</v>
      </c>
      <c r="B3" s="120"/>
      <c r="C3" s="61"/>
      <c r="F3" s="60" t="s">
        <v>144</v>
      </c>
    </row>
    <row r="4" ht="19.5" customHeight="1" spans="1:6">
      <c r="A4" s="9" t="s">
        <v>145</v>
      </c>
      <c r="B4" s="15" t="s">
        <v>146</v>
      </c>
      <c r="C4" s="10" t="s">
        <v>147</v>
      </c>
      <c r="D4" s="11"/>
      <c r="E4" s="12"/>
      <c r="F4" s="15" t="s">
        <v>148</v>
      </c>
    </row>
    <row r="5" ht="19.5" customHeight="1" spans="1:6">
      <c r="A5" s="17"/>
      <c r="B5" s="18"/>
      <c r="C5" s="63" t="s">
        <v>32</v>
      </c>
      <c r="D5" s="63" t="s">
        <v>149</v>
      </c>
      <c r="E5" s="63" t="s">
        <v>150</v>
      </c>
      <c r="F5" s="18"/>
    </row>
    <row r="6" ht="18.75" customHeight="1" spans="1:6">
      <c r="A6" s="122">
        <v>1</v>
      </c>
      <c r="B6" s="122">
        <v>2</v>
      </c>
      <c r="C6" s="123">
        <v>3</v>
      </c>
      <c r="D6" s="122">
        <v>4</v>
      </c>
      <c r="E6" s="122">
        <v>5</v>
      </c>
      <c r="F6" s="122">
        <v>6</v>
      </c>
    </row>
    <row r="7" ht="18.75" customHeight="1" spans="1:6">
      <c r="A7" s="124">
        <v>697100</v>
      </c>
      <c r="B7" s="124">
        <v>133900</v>
      </c>
      <c r="C7" s="125">
        <v>434500</v>
      </c>
      <c r="D7" s="124"/>
      <c r="E7" s="124">
        <v>434500</v>
      </c>
      <c r="F7" s="124">
        <v>128700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65"/>
  <sheetViews>
    <sheetView showZeros="0" zoomScale="40" zoomScaleNormal="40" topLeftCell="B1" workbookViewId="0">
      <selection activeCell="H1" sqref="H$1:L$1048576"/>
    </sheetView>
  </sheetViews>
  <sheetFormatPr defaultColWidth="9.14414414414414" defaultRowHeight="14.25" customHeight="1"/>
  <cols>
    <col min="1" max="1" width="28.7027027027027" customWidth="1"/>
    <col min="2" max="3" width="23.8558558558559" customWidth="1"/>
    <col min="4" max="4" width="14.6036036036036" customWidth="1"/>
    <col min="5" max="5" width="18.4504504504505" customWidth="1"/>
    <col min="6" max="6" width="14.7387387387387" customWidth="1"/>
    <col min="7" max="7" width="18.8828828828829" customWidth="1"/>
    <col min="8" max="12" width="23.7477477477477" customWidth="1"/>
    <col min="13" max="13" width="15.3153153153153" customWidth="1"/>
    <col min="14" max="16" width="14.7387387387387" customWidth="1"/>
    <col min="17" max="17" width="14.8828828828829" customWidth="1"/>
    <col min="18" max="23" width="15.027027027027" customWidth="1"/>
  </cols>
  <sheetData>
    <row r="1" ht="13.5" customHeight="1" spans="1:23">
      <c r="D1" s="1"/>
      <c r="E1" s="1"/>
      <c r="F1" s="1"/>
      <c r="G1" s="1"/>
      <c r="U1" s="110"/>
      <c r="W1" s="56" t="s">
        <v>151</v>
      </c>
    </row>
    <row r="2" ht="27.75" customHeight="1" spans="1:23">
      <c r="A2" s="27" t="s">
        <v>152</v>
      </c>
      <c r="B2" s="27"/>
      <c r="C2" s="27"/>
      <c r="D2" s="27"/>
      <c r="E2" s="27"/>
      <c r="F2" s="27"/>
      <c r="G2" s="27"/>
      <c r="H2" s="27"/>
      <c r="I2" s="27"/>
      <c r="J2" s="27"/>
      <c r="K2" s="27"/>
      <c r="L2" s="27"/>
      <c r="M2" s="27"/>
      <c r="N2" s="27"/>
      <c r="O2" s="27"/>
      <c r="P2" s="27"/>
      <c r="Q2" s="27"/>
      <c r="R2" s="27"/>
      <c r="S2" s="27"/>
      <c r="T2" s="27"/>
      <c r="U2" s="27"/>
      <c r="V2" s="27"/>
      <c r="W2" s="27"/>
    </row>
    <row r="3" ht="13.5" customHeight="1" spans="1:23">
      <c r="A3" s="4" t="str">
        <f>"单位名称："&amp;"云南警官学院"</f>
        <v>单位名称：云南警官学院</v>
      </c>
      <c r="B3" s="5"/>
      <c r="C3" s="5"/>
      <c r="D3" s="5"/>
      <c r="E3" s="5"/>
      <c r="F3" s="5"/>
      <c r="G3" s="5"/>
      <c r="H3" s="6"/>
      <c r="I3" s="6"/>
      <c r="J3" s="6"/>
      <c r="K3" s="6"/>
      <c r="L3" s="6"/>
      <c r="M3" s="6"/>
      <c r="N3" s="6"/>
      <c r="O3" s="6"/>
      <c r="P3" s="6"/>
      <c r="Q3" s="6"/>
      <c r="U3" s="110"/>
      <c r="W3" s="105" t="s">
        <v>144</v>
      </c>
    </row>
    <row r="4" ht="21.75" customHeight="1" spans="1:23">
      <c r="A4" s="8" t="s">
        <v>153</v>
      </c>
      <c r="B4" s="8" t="s">
        <v>154</v>
      </c>
      <c r="C4" s="8" t="s">
        <v>155</v>
      </c>
      <c r="D4" s="9" t="s">
        <v>156</v>
      </c>
      <c r="E4" s="9" t="s">
        <v>157</v>
      </c>
      <c r="F4" s="9" t="s">
        <v>158</v>
      </c>
      <c r="G4" s="9" t="s">
        <v>159</v>
      </c>
      <c r="H4" s="63" t="s">
        <v>160</v>
      </c>
      <c r="I4" s="63"/>
      <c r="J4" s="63"/>
      <c r="K4" s="63"/>
      <c r="L4" s="112"/>
      <c r="M4" s="112"/>
      <c r="N4" s="112"/>
      <c r="O4" s="112"/>
      <c r="P4" s="112"/>
      <c r="Q4" s="48"/>
      <c r="R4" s="63"/>
      <c r="S4" s="63"/>
      <c r="T4" s="63"/>
      <c r="U4" s="63"/>
      <c r="V4" s="63"/>
      <c r="W4" s="63"/>
    </row>
    <row r="5" ht="21.75" customHeight="1" spans="1:23">
      <c r="A5" s="13"/>
      <c r="B5" s="13"/>
      <c r="C5" s="13"/>
      <c r="D5" s="14"/>
      <c r="E5" s="14"/>
      <c r="F5" s="14"/>
      <c r="G5" s="14"/>
      <c r="H5" s="63" t="s">
        <v>30</v>
      </c>
      <c r="I5" s="48" t="s">
        <v>33</v>
      </c>
      <c r="J5" s="48"/>
      <c r="K5" s="48"/>
      <c r="L5" s="112"/>
      <c r="M5" s="112"/>
      <c r="N5" s="112" t="s">
        <v>161</v>
      </c>
      <c r="O5" s="112"/>
      <c r="P5" s="112"/>
      <c r="Q5" s="48" t="s">
        <v>36</v>
      </c>
      <c r="R5" s="63" t="s">
        <v>54</v>
      </c>
      <c r="S5" s="48"/>
      <c r="T5" s="48"/>
      <c r="U5" s="48"/>
      <c r="V5" s="48"/>
      <c r="W5" s="48"/>
    </row>
    <row r="6" ht="15" customHeight="1" spans="1:23">
      <c r="A6" s="16"/>
      <c r="B6" s="16"/>
      <c r="C6" s="16"/>
      <c r="D6" s="17"/>
      <c r="E6" s="17"/>
      <c r="F6" s="17"/>
      <c r="G6" s="17"/>
      <c r="H6" s="63"/>
      <c r="I6" s="48" t="s">
        <v>162</v>
      </c>
      <c r="J6" s="48" t="s">
        <v>163</v>
      </c>
      <c r="K6" s="48" t="s">
        <v>164</v>
      </c>
      <c r="L6" s="116" t="s">
        <v>165</v>
      </c>
      <c r="M6" s="116" t="s">
        <v>166</v>
      </c>
      <c r="N6" s="116" t="s">
        <v>33</v>
      </c>
      <c r="O6" s="116" t="s">
        <v>34</v>
      </c>
      <c r="P6" s="116" t="s">
        <v>35</v>
      </c>
      <c r="Q6" s="48"/>
      <c r="R6" s="48" t="s">
        <v>32</v>
      </c>
      <c r="S6" s="48" t="s">
        <v>43</v>
      </c>
      <c r="T6" s="48" t="s">
        <v>167</v>
      </c>
      <c r="U6" s="48" t="s">
        <v>39</v>
      </c>
      <c r="V6" s="48" t="s">
        <v>40</v>
      </c>
      <c r="W6" s="48" t="s">
        <v>41</v>
      </c>
    </row>
    <row r="7" ht="27.75" customHeight="1" spans="1:23">
      <c r="A7" s="16"/>
      <c r="B7" s="16"/>
      <c r="C7" s="16"/>
      <c r="D7" s="17"/>
      <c r="E7" s="17"/>
      <c r="F7" s="17"/>
      <c r="G7" s="17"/>
      <c r="H7" s="63"/>
      <c r="I7" s="48"/>
      <c r="J7" s="48"/>
      <c r="K7" s="48"/>
      <c r="L7" s="116"/>
      <c r="M7" s="116"/>
      <c r="N7" s="116"/>
      <c r="O7" s="116"/>
      <c r="P7" s="116"/>
      <c r="Q7" s="48"/>
      <c r="R7" s="48"/>
      <c r="S7" s="48"/>
      <c r="T7" s="48"/>
      <c r="U7" s="48"/>
      <c r="V7" s="48"/>
      <c r="W7" s="48"/>
    </row>
    <row r="8" ht="15" customHeight="1" spans="1:23">
      <c r="A8" s="117">
        <v>1</v>
      </c>
      <c r="B8" s="117">
        <v>2</v>
      </c>
      <c r="C8" s="117">
        <v>3</v>
      </c>
      <c r="D8" s="117">
        <v>4</v>
      </c>
      <c r="E8" s="117">
        <v>5</v>
      </c>
      <c r="F8" s="117">
        <v>6</v>
      </c>
      <c r="G8" s="117">
        <v>7</v>
      </c>
      <c r="H8" s="117">
        <v>8</v>
      </c>
      <c r="I8" s="117">
        <v>9</v>
      </c>
      <c r="J8" s="117">
        <v>10</v>
      </c>
      <c r="K8" s="117">
        <v>11</v>
      </c>
      <c r="L8" s="117">
        <v>12</v>
      </c>
      <c r="M8" s="117">
        <v>13</v>
      </c>
      <c r="N8" s="117">
        <v>14</v>
      </c>
      <c r="O8" s="117">
        <v>15</v>
      </c>
      <c r="P8" s="117">
        <v>16</v>
      </c>
      <c r="Q8" s="117">
        <v>17</v>
      </c>
      <c r="R8" s="117">
        <v>18</v>
      </c>
      <c r="S8" s="117">
        <v>19</v>
      </c>
      <c r="T8" s="117">
        <v>20</v>
      </c>
      <c r="U8" s="117">
        <v>21</v>
      </c>
      <c r="V8" s="117">
        <v>22</v>
      </c>
      <c r="W8" s="117">
        <v>23</v>
      </c>
    </row>
    <row r="9" ht="18.75" customHeight="1" spans="1:23">
      <c r="A9" s="23" t="s">
        <v>45</v>
      </c>
      <c r="B9" s="114"/>
      <c r="C9" s="23"/>
      <c r="D9" s="23"/>
      <c r="E9" s="23"/>
      <c r="F9" s="23"/>
      <c r="G9" s="23"/>
      <c r="H9" s="22">
        <v>152920942.34</v>
      </c>
      <c r="I9" s="22">
        <v>152920942.34</v>
      </c>
      <c r="J9" s="22">
        <v>37416280.23</v>
      </c>
      <c r="K9" s="22"/>
      <c r="L9" s="22">
        <v>115504662.11</v>
      </c>
      <c r="M9" s="22"/>
      <c r="N9" s="22"/>
      <c r="O9" s="22"/>
      <c r="P9" s="22"/>
      <c r="Q9" s="22"/>
      <c r="R9" s="22"/>
      <c r="S9" s="22"/>
      <c r="T9" s="22"/>
      <c r="U9" s="22"/>
      <c r="V9" s="22"/>
      <c r="W9" s="22"/>
    </row>
    <row r="10" ht="31.4" customHeight="1" spans="1:23">
      <c r="A10" s="118" t="s">
        <v>45</v>
      </c>
      <c r="B10" s="114"/>
      <c r="C10" s="23"/>
      <c r="D10" s="23"/>
      <c r="E10" s="23"/>
      <c r="F10" s="23"/>
      <c r="G10" s="23"/>
      <c r="H10" s="22">
        <v>146704099.79</v>
      </c>
      <c r="I10" s="22">
        <v>146704099.79</v>
      </c>
      <c r="J10" s="22">
        <v>35858513.08</v>
      </c>
      <c r="K10" s="22"/>
      <c r="L10" s="22">
        <v>110845586.71</v>
      </c>
      <c r="M10" s="22"/>
      <c r="N10" s="22"/>
      <c r="O10" s="22"/>
      <c r="P10" s="22"/>
      <c r="Q10" s="22"/>
      <c r="R10" s="22"/>
      <c r="S10" s="22"/>
      <c r="T10" s="22"/>
      <c r="U10" s="22"/>
      <c r="V10" s="22"/>
      <c r="W10" s="22"/>
    </row>
    <row r="11" ht="31.4" customHeight="1" spans="1:23">
      <c r="A11" s="119" t="s">
        <v>45</v>
      </c>
      <c r="B11" s="114" t="s">
        <v>168</v>
      </c>
      <c r="C11" s="23" t="s">
        <v>169</v>
      </c>
      <c r="D11" s="23" t="s">
        <v>74</v>
      </c>
      <c r="E11" s="23" t="s">
        <v>75</v>
      </c>
      <c r="F11" s="23" t="s">
        <v>170</v>
      </c>
      <c r="G11" s="23" t="s">
        <v>171</v>
      </c>
      <c r="H11" s="22">
        <v>27695959.2</v>
      </c>
      <c r="I11" s="22">
        <v>27695959.2</v>
      </c>
      <c r="J11" s="22">
        <v>6923989.8</v>
      </c>
      <c r="K11" s="22"/>
      <c r="L11" s="22">
        <v>20771969.4</v>
      </c>
      <c r="M11" s="22"/>
      <c r="N11" s="22"/>
      <c r="O11" s="22"/>
      <c r="P11" s="22"/>
      <c r="Q11" s="22"/>
      <c r="R11" s="22"/>
      <c r="S11" s="22"/>
      <c r="T11" s="22"/>
      <c r="U11" s="22"/>
      <c r="V11" s="22"/>
      <c r="W11" s="22"/>
    </row>
    <row r="12" ht="31.4" customHeight="1" spans="1:23">
      <c r="A12" s="119" t="s">
        <v>45</v>
      </c>
      <c r="B12" s="114" t="s">
        <v>168</v>
      </c>
      <c r="C12" s="23" t="s">
        <v>169</v>
      </c>
      <c r="D12" s="23" t="s">
        <v>74</v>
      </c>
      <c r="E12" s="23" t="s">
        <v>75</v>
      </c>
      <c r="F12" s="23" t="s">
        <v>172</v>
      </c>
      <c r="G12" s="23" t="s">
        <v>173</v>
      </c>
      <c r="H12" s="22">
        <v>39629104.2</v>
      </c>
      <c r="I12" s="22">
        <v>39629104.2</v>
      </c>
      <c r="J12" s="22">
        <v>9907276.05</v>
      </c>
      <c r="K12" s="22"/>
      <c r="L12" s="22">
        <v>29721828.15</v>
      </c>
      <c r="M12" s="22"/>
      <c r="N12" s="22"/>
      <c r="O12" s="22"/>
      <c r="P12" s="22"/>
      <c r="Q12" s="22"/>
      <c r="R12" s="22"/>
      <c r="S12" s="22"/>
      <c r="T12" s="22"/>
      <c r="U12" s="22"/>
      <c r="V12" s="22"/>
      <c r="W12" s="22"/>
    </row>
    <row r="13" ht="31.4" customHeight="1" spans="1:23">
      <c r="A13" s="119" t="s">
        <v>45</v>
      </c>
      <c r="B13" s="114" t="s">
        <v>168</v>
      </c>
      <c r="C13" s="23" t="s">
        <v>169</v>
      </c>
      <c r="D13" s="23" t="s">
        <v>74</v>
      </c>
      <c r="E13" s="23" t="s">
        <v>75</v>
      </c>
      <c r="F13" s="23" t="s">
        <v>174</v>
      </c>
      <c r="G13" s="23" t="s">
        <v>175</v>
      </c>
      <c r="H13" s="22">
        <v>2479371.6</v>
      </c>
      <c r="I13" s="22">
        <v>2479371.6</v>
      </c>
      <c r="J13" s="22">
        <v>619842.9</v>
      </c>
      <c r="K13" s="22"/>
      <c r="L13" s="22">
        <v>1859528.7</v>
      </c>
      <c r="M13" s="22"/>
      <c r="N13" s="22"/>
      <c r="O13" s="22"/>
      <c r="P13" s="22"/>
      <c r="Q13" s="22"/>
      <c r="R13" s="22"/>
      <c r="S13" s="22"/>
      <c r="T13" s="22"/>
      <c r="U13" s="22"/>
      <c r="V13" s="22"/>
      <c r="W13" s="22"/>
    </row>
    <row r="14" ht="31.4" customHeight="1" spans="1:23">
      <c r="A14" s="119" t="s">
        <v>45</v>
      </c>
      <c r="B14" s="114" t="s">
        <v>176</v>
      </c>
      <c r="C14" s="23" t="s">
        <v>177</v>
      </c>
      <c r="D14" s="23" t="s">
        <v>94</v>
      </c>
      <c r="E14" s="23" t="s">
        <v>95</v>
      </c>
      <c r="F14" s="23" t="s">
        <v>178</v>
      </c>
      <c r="G14" s="23" t="s">
        <v>179</v>
      </c>
      <c r="H14" s="22">
        <v>12406369.92</v>
      </c>
      <c r="I14" s="22">
        <v>12406369.92</v>
      </c>
      <c r="J14" s="22">
        <v>3101592.48</v>
      </c>
      <c r="K14" s="22"/>
      <c r="L14" s="22">
        <v>9304777.44</v>
      </c>
      <c r="M14" s="22"/>
      <c r="N14" s="22"/>
      <c r="O14" s="22"/>
      <c r="P14" s="22"/>
      <c r="Q14" s="22"/>
      <c r="R14" s="22"/>
      <c r="S14" s="22"/>
      <c r="T14" s="22"/>
      <c r="U14" s="22"/>
      <c r="V14" s="22"/>
      <c r="W14" s="22"/>
    </row>
    <row r="15" ht="31.4" customHeight="1" spans="1:23">
      <c r="A15" s="119" t="s">
        <v>45</v>
      </c>
      <c r="B15" s="114" t="s">
        <v>176</v>
      </c>
      <c r="C15" s="23" t="s">
        <v>177</v>
      </c>
      <c r="D15" s="23" t="s">
        <v>98</v>
      </c>
      <c r="E15" s="23" t="s">
        <v>97</v>
      </c>
      <c r="F15" s="23" t="s">
        <v>180</v>
      </c>
      <c r="G15" s="23" t="s">
        <v>181</v>
      </c>
      <c r="H15" s="22">
        <v>126002.86</v>
      </c>
      <c r="I15" s="22">
        <v>126002.86</v>
      </c>
      <c r="J15" s="22">
        <v>31500.72</v>
      </c>
      <c r="K15" s="22"/>
      <c r="L15" s="22">
        <v>94502.14</v>
      </c>
      <c r="M15" s="22"/>
      <c r="N15" s="22"/>
      <c r="O15" s="22"/>
      <c r="P15" s="22"/>
      <c r="Q15" s="22"/>
      <c r="R15" s="22"/>
      <c r="S15" s="22"/>
      <c r="T15" s="22"/>
      <c r="U15" s="22"/>
      <c r="V15" s="22"/>
      <c r="W15" s="22"/>
    </row>
    <row r="16" ht="31.4" customHeight="1" spans="1:23">
      <c r="A16" s="119" t="s">
        <v>45</v>
      </c>
      <c r="B16" s="114" t="s">
        <v>176</v>
      </c>
      <c r="C16" s="23" t="s">
        <v>177</v>
      </c>
      <c r="D16" s="23" t="s">
        <v>107</v>
      </c>
      <c r="E16" s="23" t="s">
        <v>108</v>
      </c>
      <c r="F16" s="23" t="s">
        <v>182</v>
      </c>
      <c r="G16" s="23" t="s">
        <v>183</v>
      </c>
      <c r="H16" s="22">
        <v>7753981.2</v>
      </c>
      <c r="I16" s="22">
        <v>7753981.2</v>
      </c>
      <c r="J16" s="22">
        <v>1938495.3</v>
      </c>
      <c r="K16" s="22"/>
      <c r="L16" s="22">
        <v>5815485.9</v>
      </c>
      <c r="M16" s="22"/>
      <c r="N16" s="22"/>
      <c r="O16" s="22"/>
      <c r="P16" s="22"/>
      <c r="Q16" s="22"/>
      <c r="R16" s="22"/>
      <c r="S16" s="22"/>
      <c r="T16" s="22"/>
      <c r="U16" s="22"/>
      <c r="V16" s="22"/>
      <c r="W16" s="22"/>
    </row>
    <row r="17" ht="31.4" customHeight="1" spans="1:23">
      <c r="A17" s="119" t="s">
        <v>45</v>
      </c>
      <c r="B17" s="114" t="s">
        <v>176</v>
      </c>
      <c r="C17" s="23" t="s">
        <v>177</v>
      </c>
      <c r="D17" s="23" t="s">
        <v>107</v>
      </c>
      <c r="E17" s="23" t="s">
        <v>108</v>
      </c>
      <c r="F17" s="23" t="s">
        <v>184</v>
      </c>
      <c r="G17" s="23" t="s">
        <v>185</v>
      </c>
      <c r="H17" s="22">
        <v>1182300</v>
      </c>
      <c r="I17" s="22">
        <v>1182300</v>
      </c>
      <c r="J17" s="22">
        <v>295575</v>
      </c>
      <c r="K17" s="22"/>
      <c r="L17" s="22">
        <v>886725</v>
      </c>
      <c r="M17" s="22"/>
      <c r="N17" s="22"/>
      <c r="O17" s="22"/>
      <c r="P17" s="22"/>
      <c r="Q17" s="22"/>
      <c r="R17" s="22"/>
      <c r="S17" s="22"/>
      <c r="T17" s="22"/>
      <c r="U17" s="22"/>
      <c r="V17" s="22"/>
      <c r="W17" s="22"/>
    </row>
    <row r="18" ht="31.4" customHeight="1" spans="1:23">
      <c r="A18" s="119" t="s">
        <v>45</v>
      </c>
      <c r="B18" s="114" t="s">
        <v>176</v>
      </c>
      <c r="C18" s="23" t="s">
        <v>177</v>
      </c>
      <c r="D18" s="23" t="s">
        <v>109</v>
      </c>
      <c r="E18" s="23" t="s">
        <v>110</v>
      </c>
      <c r="F18" s="23" t="s">
        <v>186</v>
      </c>
      <c r="G18" s="23" t="s">
        <v>187</v>
      </c>
      <c r="H18" s="22">
        <v>4796433.04</v>
      </c>
      <c r="I18" s="22">
        <v>4796433.04</v>
      </c>
      <c r="J18" s="22">
        <v>1199108.26</v>
      </c>
      <c r="K18" s="22"/>
      <c r="L18" s="22">
        <v>3597324.78</v>
      </c>
      <c r="M18" s="22"/>
      <c r="N18" s="22"/>
      <c r="O18" s="22"/>
      <c r="P18" s="22"/>
      <c r="Q18" s="22"/>
      <c r="R18" s="22"/>
      <c r="S18" s="22"/>
      <c r="T18" s="22"/>
      <c r="U18" s="22"/>
      <c r="V18" s="22"/>
      <c r="W18" s="22"/>
    </row>
    <row r="19" ht="31.4" customHeight="1" spans="1:23">
      <c r="A19" s="119" t="s">
        <v>45</v>
      </c>
      <c r="B19" s="114" t="s">
        <v>176</v>
      </c>
      <c r="C19" s="23" t="s">
        <v>177</v>
      </c>
      <c r="D19" s="23" t="s">
        <v>111</v>
      </c>
      <c r="E19" s="23" t="s">
        <v>112</v>
      </c>
      <c r="F19" s="23" t="s">
        <v>180</v>
      </c>
      <c r="G19" s="23" t="s">
        <v>181</v>
      </c>
      <c r="H19" s="22">
        <v>321457.5</v>
      </c>
      <c r="I19" s="22">
        <v>321457.5</v>
      </c>
      <c r="J19" s="22">
        <v>321457.5</v>
      </c>
      <c r="K19" s="22"/>
      <c r="L19" s="22"/>
      <c r="M19" s="22"/>
      <c r="N19" s="22"/>
      <c r="O19" s="22"/>
      <c r="P19" s="22"/>
      <c r="Q19" s="22"/>
      <c r="R19" s="22"/>
      <c r="S19" s="22"/>
      <c r="T19" s="22"/>
      <c r="U19" s="22"/>
      <c r="V19" s="22"/>
      <c r="W19" s="22"/>
    </row>
    <row r="20" ht="31.4" customHeight="1" spans="1:23">
      <c r="A20" s="119" t="s">
        <v>45</v>
      </c>
      <c r="B20" s="114" t="s">
        <v>188</v>
      </c>
      <c r="C20" s="23" t="s">
        <v>118</v>
      </c>
      <c r="D20" s="23" t="s">
        <v>117</v>
      </c>
      <c r="E20" s="23" t="s">
        <v>118</v>
      </c>
      <c r="F20" s="23" t="s">
        <v>189</v>
      </c>
      <c r="G20" s="23" t="s">
        <v>118</v>
      </c>
      <c r="H20" s="22">
        <v>11247048.92</v>
      </c>
      <c r="I20" s="22">
        <v>11247048.92</v>
      </c>
      <c r="J20" s="22">
        <v>2811762.23</v>
      </c>
      <c r="K20" s="22"/>
      <c r="L20" s="22">
        <v>8435286.69</v>
      </c>
      <c r="M20" s="22"/>
      <c r="N20" s="22"/>
      <c r="O20" s="22"/>
      <c r="P20" s="22"/>
      <c r="Q20" s="22"/>
      <c r="R20" s="22"/>
      <c r="S20" s="22"/>
      <c r="T20" s="22"/>
      <c r="U20" s="22"/>
      <c r="V20" s="22"/>
      <c r="W20" s="22"/>
    </row>
    <row r="21" ht="31.4" customHeight="1" spans="1:23">
      <c r="A21" s="119" t="s">
        <v>45</v>
      </c>
      <c r="B21" s="114" t="s">
        <v>190</v>
      </c>
      <c r="C21" s="23" t="s">
        <v>191</v>
      </c>
      <c r="D21" s="23" t="s">
        <v>74</v>
      </c>
      <c r="E21" s="23" t="s">
        <v>75</v>
      </c>
      <c r="F21" s="23" t="s">
        <v>192</v>
      </c>
      <c r="G21" s="23" t="s">
        <v>193</v>
      </c>
      <c r="H21" s="22">
        <v>34819.2</v>
      </c>
      <c r="I21" s="22">
        <v>34819.2</v>
      </c>
      <c r="J21" s="22">
        <v>8704.8</v>
      </c>
      <c r="K21" s="22"/>
      <c r="L21" s="22">
        <v>26114.4</v>
      </c>
      <c r="M21" s="22"/>
      <c r="N21" s="22"/>
      <c r="O21" s="22"/>
      <c r="P21" s="22"/>
      <c r="Q21" s="22"/>
      <c r="R21" s="22"/>
      <c r="S21" s="22"/>
      <c r="T21" s="22"/>
      <c r="U21" s="22"/>
      <c r="V21" s="22"/>
      <c r="W21" s="22"/>
    </row>
    <row r="22" ht="31.4" customHeight="1" spans="1:23">
      <c r="A22" s="119" t="s">
        <v>45</v>
      </c>
      <c r="B22" s="114" t="s">
        <v>194</v>
      </c>
      <c r="C22" s="23" t="s">
        <v>195</v>
      </c>
      <c r="D22" s="23" t="s">
        <v>74</v>
      </c>
      <c r="E22" s="23" t="s">
        <v>75</v>
      </c>
      <c r="F22" s="23" t="s">
        <v>196</v>
      </c>
      <c r="G22" s="23" t="s">
        <v>197</v>
      </c>
      <c r="H22" s="22">
        <v>434500</v>
      </c>
      <c r="I22" s="22">
        <v>434500</v>
      </c>
      <c r="J22" s="22"/>
      <c r="K22" s="22"/>
      <c r="L22" s="22">
        <v>434500</v>
      </c>
      <c r="M22" s="22"/>
      <c r="N22" s="22"/>
      <c r="O22" s="22"/>
      <c r="P22" s="22"/>
      <c r="Q22" s="22"/>
      <c r="R22" s="22"/>
      <c r="S22" s="22"/>
      <c r="T22" s="22"/>
      <c r="U22" s="22"/>
      <c r="V22" s="22"/>
      <c r="W22" s="22"/>
    </row>
    <row r="23" ht="31.4" customHeight="1" spans="1:23">
      <c r="A23" s="119" t="s">
        <v>45</v>
      </c>
      <c r="B23" s="114" t="s">
        <v>198</v>
      </c>
      <c r="C23" s="23" t="s">
        <v>148</v>
      </c>
      <c r="D23" s="23" t="s">
        <v>74</v>
      </c>
      <c r="E23" s="23" t="s">
        <v>75</v>
      </c>
      <c r="F23" s="23" t="s">
        <v>199</v>
      </c>
      <c r="G23" s="23" t="s">
        <v>148</v>
      </c>
      <c r="H23" s="22">
        <v>98700</v>
      </c>
      <c r="I23" s="22">
        <v>98700</v>
      </c>
      <c r="J23" s="22">
        <v>24675</v>
      </c>
      <c r="K23" s="22"/>
      <c r="L23" s="22">
        <v>74025</v>
      </c>
      <c r="M23" s="22"/>
      <c r="N23" s="22"/>
      <c r="O23" s="22"/>
      <c r="P23" s="22"/>
      <c r="Q23" s="22"/>
      <c r="R23" s="22"/>
      <c r="S23" s="22"/>
      <c r="T23" s="22"/>
      <c r="U23" s="22"/>
      <c r="V23" s="22"/>
      <c r="W23" s="22"/>
    </row>
    <row r="24" ht="31.4" customHeight="1" spans="1:23">
      <c r="A24" s="119" t="s">
        <v>45</v>
      </c>
      <c r="B24" s="114" t="s">
        <v>200</v>
      </c>
      <c r="C24" s="23" t="s">
        <v>201</v>
      </c>
      <c r="D24" s="23" t="s">
        <v>74</v>
      </c>
      <c r="E24" s="23" t="s">
        <v>75</v>
      </c>
      <c r="F24" s="23" t="s">
        <v>202</v>
      </c>
      <c r="G24" s="23" t="s">
        <v>203</v>
      </c>
      <c r="H24" s="22">
        <v>5469660</v>
      </c>
      <c r="I24" s="22">
        <v>5469660</v>
      </c>
      <c r="J24" s="22">
        <v>1367415</v>
      </c>
      <c r="K24" s="22"/>
      <c r="L24" s="22">
        <v>4102245</v>
      </c>
      <c r="M24" s="22"/>
      <c r="N24" s="22"/>
      <c r="O24" s="22"/>
      <c r="P24" s="22"/>
      <c r="Q24" s="22"/>
      <c r="R24" s="22"/>
      <c r="S24" s="22"/>
      <c r="T24" s="22"/>
      <c r="U24" s="22"/>
      <c r="V24" s="22"/>
      <c r="W24" s="22"/>
    </row>
    <row r="25" ht="31.4" customHeight="1" spans="1:23">
      <c r="A25" s="119" t="s">
        <v>45</v>
      </c>
      <c r="B25" s="114" t="s">
        <v>204</v>
      </c>
      <c r="C25" s="23" t="s">
        <v>205</v>
      </c>
      <c r="D25" s="23" t="s">
        <v>74</v>
      </c>
      <c r="E25" s="23" t="s">
        <v>75</v>
      </c>
      <c r="F25" s="23" t="s">
        <v>206</v>
      </c>
      <c r="G25" s="23" t="s">
        <v>205</v>
      </c>
      <c r="H25" s="22">
        <v>1603265.6</v>
      </c>
      <c r="I25" s="22">
        <v>1603265.6</v>
      </c>
      <c r="J25" s="22">
        <v>400816.4</v>
      </c>
      <c r="K25" s="22"/>
      <c r="L25" s="22">
        <v>1202449.2</v>
      </c>
      <c r="M25" s="22"/>
      <c r="N25" s="22"/>
      <c r="O25" s="22"/>
      <c r="P25" s="22"/>
      <c r="Q25" s="22"/>
      <c r="R25" s="22"/>
      <c r="S25" s="22"/>
      <c r="T25" s="22"/>
      <c r="U25" s="22"/>
      <c r="V25" s="22"/>
      <c r="W25" s="22"/>
    </row>
    <row r="26" ht="31.4" customHeight="1" spans="1:23">
      <c r="A26" s="119" t="s">
        <v>45</v>
      </c>
      <c r="B26" s="114" t="s">
        <v>207</v>
      </c>
      <c r="C26" s="23" t="s">
        <v>208</v>
      </c>
      <c r="D26" s="23" t="s">
        <v>74</v>
      </c>
      <c r="E26" s="23" t="s">
        <v>75</v>
      </c>
      <c r="F26" s="23" t="s">
        <v>209</v>
      </c>
      <c r="G26" s="23" t="s">
        <v>210</v>
      </c>
      <c r="H26" s="22">
        <v>600000</v>
      </c>
      <c r="I26" s="22">
        <v>600000</v>
      </c>
      <c r="J26" s="22">
        <v>150000</v>
      </c>
      <c r="K26" s="22"/>
      <c r="L26" s="22">
        <v>450000</v>
      </c>
      <c r="M26" s="22"/>
      <c r="N26" s="22"/>
      <c r="O26" s="22"/>
      <c r="P26" s="22"/>
      <c r="Q26" s="22"/>
      <c r="R26" s="22"/>
      <c r="S26" s="22"/>
      <c r="T26" s="22"/>
      <c r="U26" s="22"/>
      <c r="V26" s="22"/>
      <c r="W26" s="22"/>
    </row>
    <row r="27" ht="31.4" customHeight="1" spans="1:23">
      <c r="A27" s="119" t="s">
        <v>45</v>
      </c>
      <c r="B27" s="114" t="s">
        <v>207</v>
      </c>
      <c r="C27" s="23" t="s">
        <v>208</v>
      </c>
      <c r="D27" s="23" t="s">
        <v>74</v>
      </c>
      <c r="E27" s="23" t="s">
        <v>75</v>
      </c>
      <c r="F27" s="23" t="s">
        <v>211</v>
      </c>
      <c r="G27" s="23" t="s">
        <v>212</v>
      </c>
      <c r="H27" s="22">
        <v>200000</v>
      </c>
      <c r="I27" s="22">
        <v>200000</v>
      </c>
      <c r="J27" s="22">
        <v>50000</v>
      </c>
      <c r="K27" s="22"/>
      <c r="L27" s="22">
        <v>150000</v>
      </c>
      <c r="M27" s="22"/>
      <c r="N27" s="22"/>
      <c r="O27" s="22"/>
      <c r="P27" s="22"/>
      <c r="Q27" s="22"/>
      <c r="R27" s="22"/>
      <c r="S27" s="22"/>
      <c r="T27" s="22"/>
      <c r="U27" s="22"/>
      <c r="V27" s="22"/>
      <c r="W27" s="22"/>
    </row>
    <row r="28" ht="31.4" customHeight="1" spans="1:23">
      <c r="A28" s="119" t="s">
        <v>45</v>
      </c>
      <c r="B28" s="114" t="s">
        <v>207</v>
      </c>
      <c r="C28" s="23" t="s">
        <v>208</v>
      </c>
      <c r="D28" s="23" t="s">
        <v>74</v>
      </c>
      <c r="E28" s="23" t="s">
        <v>75</v>
      </c>
      <c r="F28" s="23" t="s">
        <v>213</v>
      </c>
      <c r="G28" s="23" t="s">
        <v>214</v>
      </c>
      <c r="H28" s="22">
        <v>1600000</v>
      </c>
      <c r="I28" s="22">
        <v>1600000</v>
      </c>
      <c r="J28" s="22">
        <v>400000</v>
      </c>
      <c r="K28" s="22"/>
      <c r="L28" s="22">
        <v>1200000</v>
      </c>
      <c r="M28" s="22"/>
      <c r="N28" s="22"/>
      <c r="O28" s="22"/>
      <c r="P28" s="22"/>
      <c r="Q28" s="22"/>
      <c r="R28" s="22"/>
      <c r="S28" s="22"/>
      <c r="T28" s="22"/>
      <c r="U28" s="22"/>
      <c r="V28" s="22"/>
      <c r="W28" s="22"/>
    </row>
    <row r="29" ht="31.4" customHeight="1" spans="1:23">
      <c r="A29" s="119" t="s">
        <v>45</v>
      </c>
      <c r="B29" s="114" t="s">
        <v>207</v>
      </c>
      <c r="C29" s="23" t="s">
        <v>208</v>
      </c>
      <c r="D29" s="23" t="s">
        <v>74</v>
      </c>
      <c r="E29" s="23" t="s">
        <v>75</v>
      </c>
      <c r="F29" s="23" t="s">
        <v>215</v>
      </c>
      <c r="G29" s="23" t="s">
        <v>216</v>
      </c>
      <c r="H29" s="22">
        <v>1200000</v>
      </c>
      <c r="I29" s="22">
        <v>1200000</v>
      </c>
      <c r="J29" s="22">
        <v>300000</v>
      </c>
      <c r="K29" s="22"/>
      <c r="L29" s="22">
        <v>900000</v>
      </c>
      <c r="M29" s="22"/>
      <c r="N29" s="22"/>
      <c r="O29" s="22"/>
      <c r="P29" s="22"/>
      <c r="Q29" s="22"/>
      <c r="R29" s="22"/>
      <c r="S29" s="22"/>
      <c r="T29" s="22"/>
      <c r="U29" s="22"/>
      <c r="V29" s="22"/>
      <c r="W29" s="22"/>
    </row>
    <row r="30" ht="31.4" customHeight="1" spans="1:23">
      <c r="A30" s="119" t="s">
        <v>45</v>
      </c>
      <c r="B30" s="114" t="s">
        <v>207</v>
      </c>
      <c r="C30" s="23" t="s">
        <v>208</v>
      </c>
      <c r="D30" s="23" t="s">
        <v>74</v>
      </c>
      <c r="E30" s="23" t="s">
        <v>75</v>
      </c>
      <c r="F30" s="23" t="s">
        <v>217</v>
      </c>
      <c r="G30" s="23" t="s">
        <v>218</v>
      </c>
      <c r="H30" s="22">
        <v>100000</v>
      </c>
      <c r="I30" s="22">
        <v>100000</v>
      </c>
      <c r="J30" s="22">
        <v>25000</v>
      </c>
      <c r="K30" s="22"/>
      <c r="L30" s="22">
        <v>75000</v>
      </c>
      <c r="M30" s="22"/>
      <c r="N30" s="22"/>
      <c r="O30" s="22"/>
      <c r="P30" s="22"/>
      <c r="Q30" s="22"/>
      <c r="R30" s="22"/>
      <c r="S30" s="22"/>
      <c r="T30" s="22"/>
      <c r="U30" s="22"/>
      <c r="V30" s="22"/>
      <c r="W30" s="22"/>
    </row>
    <row r="31" ht="31.4" customHeight="1" spans="1:23">
      <c r="A31" s="119" t="s">
        <v>45</v>
      </c>
      <c r="B31" s="114" t="s">
        <v>207</v>
      </c>
      <c r="C31" s="23" t="s">
        <v>208</v>
      </c>
      <c r="D31" s="23" t="s">
        <v>74</v>
      </c>
      <c r="E31" s="23" t="s">
        <v>75</v>
      </c>
      <c r="F31" s="23" t="s">
        <v>219</v>
      </c>
      <c r="G31" s="23" t="s">
        <v>220</v>
      </c>
      <c r="H31" s="22">
        <v>3000000</v>
      </c>
      <c r="I31" s="22">
        <v>3000000</v>
      </c>
      <c r="J31" s="22">
        <v>750000</v>
      </c>
      <c r="K31" s="22"/>
      <c r="L31" s="22">
        <v>2250000</v>
      </c>
      <c r="M31" s="22"/>
      <c r="N31" s="22"/>
      <c r="O31" s="22"/>
      <c r="P31" s="22"/>
      <c r="Q31" s="22"/>
      <c r="R31" s="22"/>
      <c r="S31" s="22"/>
      <c r="T31" s="22"/>
      <c r="U31" s="22"/>
      <c r="V31" s="22"/>
      <c r="W31" s="22"/>
    </row>
    <row r="32" ht="31.4" customHeight="1" spans="1:23">
      <c r="A32" s="119" t="s">
        <v>45</v>
      </c>
      <c r="B32" s="114" t="s">
        <v>207</v>
      </c>
      <c r="C32" s="23" t="s">
        <v>208</v>
      </c>
      <c r="D32" s="23" t="s">
        <v>74</v>
      </c>
      <c r="E32" s="23" t="s">
        <v>75</v>
      </c>
      <c r="F32" s="23" t="s">
        <v>221</v>
      </c>
      <c r="G32" s="23" t="s">
        <v>222</v>
      </c>
      <c r="H32" s="22">
        <v>1188430.79</v>
      </c>
      <c r="I32" s="22">
        <v>1188430.79</v>
      </c>
      <c r="J32" s="22">
        <v>297107.7</v>
      </c>
      <c r="K32" s="22"/>
      <c r="L32" s="22">
        <v>891323.09</v>
      </c>
      <c r="M32" s="22"/>
      <c r="N32" s="22"/>
      <c r="O32" s="22"/>
      <c r="P32" s="22"/>
      <c r="Q32" s="22"/>
      <c r="R32" s="22"/>
      <c r="S32" s="22"/>
      <c r="T32" s="22"/>
      <c r="U32" s="22"/>
      <c r="V32" s="22"/>
      <c r="W32" s="22"/>
    </row>
    <row r="33" ht="31.4" customHeight="1" spans="1:23">
      <c r="A33" s="119" t="s">
        <v>45</v>
      </c>
      <c r="B33" s="114" t="s">
        <v>207</v>
      </c>
      <c r="C33" s="23" t="s">
        <v>208</v>
      </c>
      <c r="D33" s="23" t="s">
        <v>74</v>
      </c>
      <c r="E33" s="23" t="s">
        <v>75</v>
      </c>
      <c r="F33" s="23" t="s">
        <v>223</v>
      </c>
      <c r="G33" s="23" t="s">
        <v>224</v>
      </c>
      <c r="H33" s="22">
        <v>135778.36</v>
      </c>
      <c r="I33" s="22">
        <v>135778.36</v>
      </c>
      <c r="J33" s="22">
        <v>33944.59</v>
      </c>
      <c r="K33" s="22"/>
      <c r="L33" s="22">
        <v>101833.77</v>
      </c>
      <c r="M33" s="22"/>
      <c r="N33" s="22"/>
      <c r="O33" s="22"/>
      <c r="P33" s="22"/>
      <c r="Q33" s="22"/>
      <c r="R33" s="22"/>
      <c r="S33" s="22"/>
      <c r="T33" s="22"/>
      <c r="U33" s="22"/>
      <c r="V33" s="22"/>
      <c r="W33" s="22"/>
    </row>
    <row r="34" ht="31.4" customHeight="1" spans="1:23">
      <c r="A34" s="119" t="s">
        <v>45</v>
      </c>
      <c r="B34" s="114" t="s">
        <v>207</v>
      </c>
      <c r="C34" s="23" t="s">
        <v>208</v>
      </c>
      <c r="D34" s="23" t="s">
        <v>74</v>
      </c>
      <c r="E34" s="23" t="s">
        <v>75</v>
      </c>
      <c r="F34" s="23" t="s">
        <v>225</v>
      </c>
      <c r="G34" s="23" t="s">
        <v>226</v>
      </c>
      <c r="H34" s="22">
        <v>100000</v>
      </c>
      <c r="I34" s="22">
        <v>100000</v>
      </c>
      <c r="J34" s="22">
        <v>25000</v>
      </c>
      <c r="K34" s="22"/>
      <c r="L34" s="22">
        <v>75000</v>
      </c>
      <c r="M34" s="22"/>
      <c r="N34" s="22"/>
      <c r="O34" s="22"/>
      <c r="P34" s="22"/>
      <c r="Q34" s="22"/>
      <c r="R34" s="22"/>
      <c r="S34" s="22"/>
      <c r="T34" s="22"/>
      <c r="U34" s="22"/>
      <c r="V34" s="22"/>
      <c r="W34" s="22"/>
    </row>
    <row r="35" ht="31.4" customHeight="1" spans="1:23">
      <c r="A35" s="119" t="s">
        <v>45</v>
      </c>
      <c r="B35" s="114" t="s">
        <v>207</v>
      </c>
      <c r="C35" s="23" t="s">
        <v>208</v>
      </c>
      <c r="D35" s="23" t="s">
        <v>74</v>
      </c>
      <c r="E35" s="23" t="s">
        <v>75</v>
      </c>
      <c r="F35" s="23" t="s">
        <v>227</v>
      </c>
      <c r="G35" s="23" t="s">
        <v>228</v>
      </c>
      <c r="H35" s="22">
        <v>42500</v>
      </c>
      <c r="I35" s="22">
        <v>42500</v>
      </c>
      <c r="J35" s="22">
        <v>10625</v>
      </c>
      <c r="K35" s="22"/>
      <c r="L35" s="22">
        <v>31875</v>
      </c>
      <c r="M35" s="22"/>
      <c r="N35" s="22"/>
      <c r="O35" s="22"/>
      <c r="P35" s="22"/>
      <c r="Q35" s="22"/>
      <c r="R35" s="22"/>
      <c r="S35" s="22"/>
      <c r="T35" s="22"/>
      <c r="U35" s="22"/>
      <c r="V35" s="22"/>
      <c r="W35" s="22"/>
    </row>
    <row r="36" ht="31.4" customHeight="1" spans="1:23">
      <c r="A36" s="119" t="s">
        <v>45</v>
      </c>
      <c r="B36" s="114" t="s">
        <v>207</v>
      </c>
      <c r="C36" s="23" t="s">
        <v>208</v>
      </c>
      <c r="D36" s="23" t="s">
        <v>74</v>
      </c>
      <c r="E36" s="23" t="s">
        <v>75</v>
      </c>
      <c r="F36" s="23" t="s">
        <v>229</v>
      </c>
      <c r="G36" s="23" t="s">
        <v>230</v>
      </c>
      <c r="H36" s="22">
        <v>400000</v>
      </c>
      <c r="I36" s="22">
        <v>400000</v>
      </c>
      <c r="J36" s="22">
        <v>100000</v>
      </c>
      <c r="K36" s="22"/>
      <c r="L36" s="22">
        <v>300000</v>
      </c>
      <c r="M36" s="22"/>
      <c r="N36" s="22"/>
      <c r="O36" s="22"/>
      <c r="P36" s="22"/>
      <c r="Q36" s="22"/>
      <c r="R36" s="22"/>
      <c r="S36" s="22"/>
      <c r="T36" s="22"/>
      <c r="U36" s="22"/>
      <c r="V36" s="22"/>
      <c r="W36" s="22"/>
    </row>
    <row r="37" ht="31.4" customHeight="1" spans="1:23">
      <c r="A37" s="119" t="s">
        <v>45</v>
      </c>
      <c r="B37" s="114" t="s">
        <v>207</v>
      </c>
      <c r="C37" s="23" t="s">
        <v>208</v>
      </c>
      <c r="D37" s="23" t="s">
        <v>74</v>
      </c>
      <c r="E37" s="23" t="s">
        <v>75</v>
      </c>
      <c r="F37" s="23" t="s">
        <v>231</v>
      </c>
      <c r="G37" s="23" t="s">
        <v>232</v>
      </c>
      <c r="H37" s="22">
        <v>600000</v>
      </c>
      <c r="I37" s="22">
        <v>600000</v>
      </c>
      <c r="J37" s="22">
        <v>150000</v>
      </c>
      <c r="K37" s="22"/>
      <c r="L37" s="22">
        <v>450000</v>
      </c>
      <c r="M37" s="22"/>
      <c r="N37" s="22"/>
      <c r="O37" s="22"/>
      <c r="P37" s="22"/>
      <c r="Q37" s="22"/>
      <c r="R37" s="22"/>
      <c r="S37" s="22"/>
      <c r="T37" s="22"/>
      <c r="U37" s="22"/>
      <c r="V37" s="22"/>
      <c r="W37" s="22"/>
    </row>
    <row r="38" ht="31.4" customHeight="1" spans="1:23">
      <c r="A38" s="119" t="s">
        <v>45</v>
      </c>
      <c r="B38" s="114" t="s">
        <v>207</v>
      </c>
      <c r="C38" s="23" t="s">
        <v>208</v>
      </c>
      <c r="D38" s="23" t="s">
        <v>74</v>
      </c>
      <c r="E38" s="23" t="s">
        <v>75</v>
      </c>
      <c r="F38" s="23" t="s">
        <v>233</v>
      </c>
      <c r="G38" s="23" t="s">
        <v>234</v>
      </c>
      <c r="H38" s="22">
        <v>400000</v>
      </c>
      <c r="I38" s="22">
        <v>400000</v>
      </c>
      <c r="J38" s="22">
        <v>100000</v>
      </c>
      <c r="K38" s="22"/>
      <c r="L38" s="22">
        <v>300000</v>
      </c>
      <c r="M38" s="22"/>
      <c r="N38" s="22"/>
      <c r="O38" s="22"/>
      <c r="P38" s="22"/>
      <c r="Q38" s="22"/>
      <c r="R38" s="22"/>
      <c r="S38" s="22"/>
      <c r="T38" s="22"/>
      <c r="U38" s="22"/>
      <c r="V38" s="22"/>
      <c r="W38" s="22"/>
    </row>
    <row r="39" ht="31.4" customHeight="1" spans="1:23">
      <c r="A39" s="119" t="s">
        <v>45</v>
      </c>
      <c r="B39" s="114" t="s">
        <v>207</v>
      </c>
      <c r="C39" s="23" t="s">
        <v>208</v>
      </c>
      <c r="D39" s="23" t="s">
        <v>74</v>
      </c>
      <c r="E39" s="23" t="s">
        <v>75</v>
      </c>
      <c r="F39" s="23" t="s">
        <v>235</v>
      </c>
      <c r="G39" s="23" t="s">
        <v>236</v>
      </c>
      <c r="H39" s="22">
        <v>384800</v>
      </c>
      <c r="I39" s="22">
        <v>384800</v>
      </c>
      <c r="J39" s="22">
        <v>96200</v>
      </c>
      <c r="K39" s="22"/>
      <c r="L39" s="22">
        <v>288600</v>
      </c>
      <c r="M39" s="22"/>
      <c r="N39" s="22"/>
      <c r="O39" s="22"/>
      <c r="P39" s="22"/>
      <c r="Q39" s="22"/>
      <c r="R39" s="22"/>
      <c r="S39" s="22"/>
      <c r="T39" s="22"/>
      <c r="U39" s="22"/>
      <c r="V39" s="22"/>
      <c r="W39" s="22"/>
    </row>
    <row r="40" ht="31.4" customHeight="1" spans="1:23">
      <c r="A40" s="119" t="s">
        <v>45</v>
      </c>
      <c r="B40" s="114" t="s">
        <v>207</v>
      </c>
      <c r="C40" s="23" t="s">
        <v>208</v>
      </c>
      <c r="D40" s="23" t="s">
        <v>74</v>
      </c>
      <c r="E40" s="23" t="s">
        <v>75</v>
      </c>
      <c r="F40" s="23" t="s">
        <v>202</v>
      </c>
      <c r="G40" s="23" t="s">
        <v>203</v>
      </c>
      <c r="H40" s="22">
        <v>520920</v>
      </c>
      <c r="I40" s="22">
        <v>520920</v>
      </c>
      <c r="J40" s="22">
        <v>130230</v>
      </c>
      <c r="K40" s="22"/>
      <c r="L40" s="22">
        <v>390690</v>
      </c>
      <c r="M40" s="22"/>
      <c r="N40" s="22"/>
      <c r="O40" s="22"/>
      <c r="P40" s="22"/>
      <c r="Q40" s="22"/>
      <c r="R40" s="22"/>
      <c r="S40" s="22"/>
      <c r="T40" s="22"/>
      <c r="U40" s="22"/>
      <c r="V40" s="22"/>
      <c r="W40" s="22"/>
    </row>
    <row r="41" ht="31.4" customHeight="1" spans="1:23">
      <c r="A41" s="119" t="s">
        <v>45</v>
      </c>
      <c r="B41" s="114" t="s">
        <v>207</v>
      </c>
      <c r="C41" s="23" t="s">
        <v>208</v>
      </c>
      <c r="D41" s="23" t="s">
        <v>74</v>
      </c>
      <c r="E41" s="23" t="s">
        <v>75</v>
      </c>
      <c r="F41" s="23" t="s">
        <v>237</v>
      </c>
      <c r="G41" s="23" t="s">
        <v>238</v>
      </c>
      <c r="H41" s="22">
        <v>2411713.4</v>
      </c>
      <c r="I41" s="22">
        <v>2411713.4</v>
      </c>
      <c r="J41" s="22">
        <v>602928.35</v>
      </c>
      <c r="K41" s="22"/>
      <c r="L41" s="22">
        <v>1808785.05</v>
      </c>
      <c r="M41" s="22"/>
      <c r="N41" s="22"/>
      <c r="O41" s="22"/>
      <c r="P41" s="22"/>
      <c r="Q41" s="22"/>
      <c r="R41" s="22"/>
      <c r="S41" s="22"/>
      <c r="T41" s="22"/>
      <c r="U41" s="22"/>
      <c r="V41" s="22"/>
      <c r="W41" s="22"/>
    </row>
    <row r="42" ht="31.4" customHeight="1" spans="1:23">
      <c r="A42" s="119" t="s">
        <v>45</v>
      </c>
      <c r="B42" s="114" t="s">
        <v>207</v>
      </c>
      <c r="C42" s="23" t="s">
        <v>208</v>
      </c>
      <c r="D42" s="23" t="s">
        <v>92</v>
      </c>
      <c r="E42" s="23" t="s">
        <v>93</v>
      </c>
      <c r="F42" s="23" t="s">
        <v>237</v>
      </c>
      <c r="G42" s="23" t="s">
        <v>238</v>
      </c>
      <c r="H42" s="22">
        <v>202680</v>
      </c>
      <c r="I42" s="22">
        <v>202680</v>
      </c>
      <c r="J42" s="22">
        <v>50670</v>
      </c>
      <c r="K42" s="22"/>
      <c r="L42" s="22">
        <v>152010</v>
      </c>
      <c r="M42" s="22"/>
      <c r="N42" s="22"/>
      <c r="O42" s="22"/>
      <c r="P42" s="22"/>
      <c r="Q42" s="22"/>
      <c r="R42" s="22"/>
      <c r="S42" s="22"/>
      <c r="T42" s="22"/>
      <c r="U42" s="22"/>
      <c r="V42" s="22"/>
      <c r="W42" s="22"/>
    </row>
    <row r="43" ht="31.4" customHeight="1" spans="1:23">
      <c r="A43" s="119" t="s">
        <v>45</v>
      </c>
      <c r="B43" s="114" t="s">
        <v>239</v>
      </c>
      <c r="C43" s="23" t="s">
        <v>240</v>
      </c>
      <c r="D43" s="23" t="s">
        <v>74</v>
      </c>
      <c r="E43" s="23" t="s">
        <v>75</v>
      </c>
      <c r="F43" s="23" t="s">
        <v>172</v>
      </c>
      <c r="G43" s="23" t="s">
        <v>173</v>
      </c>
      <c r="H43" s="22">
        <v>3799920</v>
      </c>
      <c r="I43" s="22">
        <v>3799920</v>
      </c>
      <c r="J43" s="22"/>
      <c r="K43" s="22"/>
      <c r="L43" s="22">
        <v>3799920</v>
      </c>
      <c r="M43" s="22"/>
      <c r="N43" s="22"/>
      <c r="O43" s="22"/>
      <c r="P43" s="22"/>
      <c r="Q43" s="22"/>
      <c r="R43" s="22"/>
      <c r="S43" s="22"/>
      <c r="T43" s="22"/>
      <c r="U43" s="22"/>
      <c r="V43" s="22"/>
      <c r="W43" s="22"/>
    </row>
    <row r="44" ht="31.4" customHeight="1" spans="1:23">
      <c r="A44" s="119" t="s">
        <v>45</v>
      </c>
      <c r="B44" s="114" t="s">
        <v>241</v>
      </c>
      <c r="C44" s="23" t="s">
        <v>242</v>
      </c>
      <c r="D44" s="23" t="s">
        <v>74</v>
      </c>
      <c r="E44" s="23" t="s">
        <v>75</v>
      </c>
      <c r="F44" s="23" t="s">
        <v>174</v>
      </c>
      <c r="G44" s="23" t="s">
        <v>175</v>
      </c>
      <c r="H44" s="22">
        <v>14538384</v>
      </c>
      <c r="I44" s="22">
        <v>14538384</v>
      </c>
      <c r="J44" s="22">
        <v>3634596</v>
      </c>
      <c r="K44" s="22"/>
      <c r="L44" s="22">
        <v>10903788</v>
      </c>
      <c r="M44" s="22"/>
      <c r="N44" s="22"/>
      <c r="O44" s="22"/>
      <c r="P44" s="22"/>
      <c r="Q44" s="22"/>
      <c r="R44" s="22"/>
      <c r="S44" s="22"/>
      <c r="T44" s="22"/>
      <c r="U44" s="22"/>
      <c r="V44" s="22"/>
      <c r="W44" s="22"/>
    </row>
    <row r="45" ht="31.4" customHeight="1" spans="1:23">
      <c r="A45" s="118" t="s">
        <v>47</v>
      </c>
      <c r="B45" s="23"/>
      <c r="C45" s="23"/>
      <c r="D45" s="23"/>
      <c r="E45" s="23"/>
      <c r="F45" s="23"/>
      <c r="G45" s="23"/>
      <c r="H45" s="22">
        <v>6216842.55</v>
      </c>
      <c r="I45" s="22">
        <v>6216842.55</v>
      </c>
      <c r="J45" s="22">
        <v>1557767.15</v>
      </c>
      <c r="K45" s="22"/>
      <c r="L45" s="22">
        <v>4659075.4</v>
      </c>
      <c r="M45" s="22"/>
      <c r="N45" s="22"/>
      <c r="O45" s="22"/>
      <c r="P45" s="22"/>
      <c r="Q45" s="22"/>
      <c r="R45" s="22"/>
      <c r="S45" s="22"/>
      <c r="T45" s="22"/>
      <c r="U45" s="22"/>
      <c r="V45" s="22"/>
      <c r="W45" s="22"/>
    </row>
    <row r="46" ht="31.4" customHeight="1" spans="1:23">
      <c r="A46" s="119" t="s">
        <v>47</v>
      </c>
      <c r="B46" s="114" t="s">
        <v>243</v>
      </c>
      <c r="C46" s="23" t="s">
        <v>244</v>
      </c>
      <c r="D46" s="23" t="s">
        <v>68</v>
      </c>
      <c r="E46" s="23" t="s">
        <v>69</v>
      </c>
      <c r="F46" s="23" t="s">
        <v>170</v>
      </c>
      <c r="G46" s="23" t="s">
        <v>171</v>
      </c>
      <c r="H46" s="22">
        <v>1452456</v>
      </c>
      <c r="I46" s="22">
        <v>1452456</v>
      </c>
      <c r="J46" s="22">
        <v>363114</v>
      </c>
      <c r="K46" s="22"/>
      <c r="L46" s="22">
        <v>1089342</v>
      </c>
      <c r="M46" s="22"/>
      <c r="N46" s="22"/>
      <c r="O46" s="22"/>
      <c r="P46" s="22"/>
      <c r="Q46" s="22"/>
      <c r="R46" s="22"/>
      <c r="S46" s="22"/>
      <c r="T46" s="22"/>
      <c r="U46" s="22"/>
      <c r="V46" s="22"/>
      <c r="W46" s="22"/>
    </row>
    <row r="47" ht="31.4" customHeight="1" spans="1:23">
      <c r="A47" s="119" t="s">
        <v>47</v>
      </c>
      <c r="B47" s="114" t="s">
        <v>243</v>
      </c>
      <c r="C47" s="23" t="s">
        <v>244</v>
      </c>
      <c r="D47" s="23" t="s">
        <v>68</v>
      </c>
      <c r="E47" s="23" t="s">
        <v>69</v>
      </c>
      <c r="F47" s="23" t="s">
        <v>172</v>
      </c>
      <c r="G47" s="23" t="s">
        <v>173</v>
      </c>
      <c r="H47" s="22">
        <v>192</v>
      </c>
      <c r="I47" s="22">
        <v>192</v>
      </c>
      <c r="J47" s="22">
        <v>48</v>
      </c>
      <c r="K47" s="22"/>
      <c r="L47" s="22">
        <v>144</v>
      </c>
      <c r="M47" s="22"/>
      <c r="N47" s="22"/>
      <c r="O47" s="22"/>
      <c r="P47" s="22"/>
      <c r="Q47" s="22"/>
      <c r="R47" s="22"/>
      <c r="S47" s="22"/>
      <c r="T47" s="22"/>
      <c r="U47" s="22"/>
      <c r="V47" s="22"/>
      <c r="W47" s="22"/>
    </row>
    <row r="48" ht="31.4" customHeight="1" spans="1:23">
      <c r="A48" s="119" t="s">
        <v>47</v>
      </c>
      <c r="B48" s="114" t="s">
        <v>243</v>
      </c>
      <c r="C48" s="23" t="s">
        <v>244</v>
      </c>
      <c r="D48" s="23" t="s">
        <v>68</v>
      </c>
      <c r="E48" s="23" t="s">
        <v>69</v>
      </c>
      <c r="F48" s="23" t="s">
        <v>174</v>
      </c>
      <c r="G48" s="23" t="s">
        <v>175</v>
      </c>
      <c r="H48" s="22">
        <v>121038</v>
      </c>
      <c r="I48" s="22">
        <v>121038</v>
      </c>
      <c r="J48" s="22">
        <v>30259.5</v>
      </c>
      <c r="K48" s="22"/>
      <c r="L48" s="22">
        <v>90778.5</v>
      </c>
      <c r="M48" s="22"/>
      <c r="N48" s="22"/>
      <c r="O48" s="22"/>
      <c r="P48" s="22"/>
      <c r="Q48" s="22"/>
      <c r="R48" s="22"/>
      <c r="S48" s="22"/>
      <c r="T48" s="22"/>
      <c r="U48" s="22"/>
      <c r="V48" s="22"/>
      <c r="W48" s="22"/>
    </row>
    <row r="49" ht="31.4" customHeight="1" spans="1:23">
      <c r="A49" s="119" t="s">
        <v>47</v>
      </c>
      <c r="B49" s="114" t="s">
        <v>243</v>
      </c>
      <c r="C49" s="23" t="s">
        <v>244</v>
      </c>
      <c r="D49" s="23" t="s">
        <v>68</v>
      </c>
      <c r="E49" s="23" t="s">
        <v>69</v>
      </c>
      <c r="F49" s="23" t="s">
        <v>245</v>
      </c>
      <c r="G49" s="23" t="s">
        <v>246</v>
      </c>
      <c r="H49" s="22">
        <v>2569980</v>
      </c>
      <c r="I49" s="22">
        <v>2569980</v>
      </c>
      <c r="J49" s="22">
        <v>642495</v>
      </c>
      <c r="K49" s="22"/>
      <c r="L49" s="22">
        <v>1927485</v>
      </c>
      <c r="M49" s="22"/>
      <c r="N49" s="22"/>
      <c r="O49" s="22"/>
      <c r="P49" s="22"/>
      <c r="Q49" s="22"/>
      <c r="R49" s="22"/>
      <c r="S49" s="22"/>
      <c r="T49" s="22"/>
      <c r="U49" s="22"/>
      <c r="V49" s="22"/>
      <c r="W49" s="22"/>
    </row>
    <row r="50" ht="31.4" customHeight="1" spans="1:23">
      <c r="A50" s="119" t="s">
        <v>47</v>
      </c>
      <c r="B50" s="114" t="s">
        <v>247</v>
      </c>
      <c r="C50" s="23" t="s">
        <v>177</v>
      </c>
      <c r="D50" s="23" t="s">
        <v>94</v>
      </c>
      <c r="E50" s="23" t="s">
        <v>95</v>
      </c>
      <c r="F50" s="23" t="s">
        <v>178</v>
      </c>
      <c r="G50" s="23" t="s">
        <v>179</v>
      </c>
      <c r="H50" s="22">
        <v>590263.63</v>
      </c>
      <c r="I50" s="22">
        <v>590263.63</v>
      </c>
      <c r="J50" s="22">
        <v>147565.91</v>
      </c>
      <c r="K50" s="22"/>
      <c r="L50" s="22">
        <v>442697.72</v>
      </c>
      <c r="M50" s="22"/>
      <c r="N50" s="22"/>
      <c r="O50" s="22"/>
      <c r="P50" s="22"/>
      <c r="Q50" s="22"/>
      <c r="R50" s="22"/>
      <c r="S50" s="22"/>
      <c r="T50" s="22"/>
      <c r="U50" s="22"/>
      <c r="V50" s="22"/>
      <c r="W50" s="22"/>
    </row>
    <row r="51" ht="31.4" customHeight="1" spans="1:23">
      <c r="A51" s="119" t="s">
        <v>47</v>
      </c>
      <c r="B51" s="114" t="s">
        <v>247</v>
      </c>
      <c r="C51" s="23" t="s">
        <v>177</v>
      </c>
      <c r="D51" s="23" t="s">
        <v>98</v>
      </c>
      <c r="E51" s="23" t="s">
        <v>97</v>
      </c>
      <c r="F51" s="23" t="s">
        <v>180</v>
      </c>
      <c r="G51" s="23" t="s">
        <v>181</v>
      </c>
      <c r="H51" s="22">
        <v>28343.7</v>
      </c>
      <c r="I51" s="22">
        <v>28343.7</v>
      </c>
      <c r="J51" s="22">
        <v>7085.93</v>
      </c>
      <c r="K51" s="22"/>
      <c r="L51" s="22">
        <v>21257.77</v>
      </c>
      <c r="M51" s="22"/>
      <c r="N51" s="22"/>
      <c r="O51" s="22"/>
      <c r="P51" s="22"/>
      <c r="Q51" s="22"/>
      <c r="R51" s="22"/>
      <c r="S51" s="22"/>
      <c r="T51" s="22"/>
      <c r="U51" s="22"/>
      <c r="V51" s="22"/>
      <c r="W51" s="22"/>
    </row>
    <row r="52" ht="31.4" customHeight="1" spans="1:23">
      <c r="A52" s="119" t="s">
        <v>47</v>
      </c>
      <c r="B52" s="114" t="s">
        <v>247</v>
      </c>
      <c r="C52" s="23" t="s">
        <v>177</v>
      </c>
      <c r="D52" s="23" t="s">
        <v>107</v>
      </c>
      <c r="E52" s="23" t="s">
        <v>108</v>
      </c>
      <c r="F52" s="23" t="s">
        <v>182</v>
      </c>
      <c r="G52" s="23" t="s">
        <v>183</v>
      </c>
      <c r="H52" s="22">
        <v>368914.77</v>
      </c>
      <c r="I52" s="22">
        <v>368914.77</v>
      </c>
      <c r="J52" s="22">
        <v>92228.69</v>
      </c>
      <c r="K52" s="22"/>
      <c r="L52" s="22">
        <v>276686.08</v>
      </c>
      <c r="M52" s="22"/>
      <c r="N52" s="22"/>
      <c r="O52" s="22"/>
      <c r="P52" s="22"/>
      <c r="Q52" s="22"/>
      <c r="R52" s="22"/>
      <c r="S52" s="22"/>
      <c r="T52" s="22"/>
      <c r="U52" s="22"/>
      <c r="V52" s="22"/>
      <c r="W52" s="22"/>
    </row>
    <row r="53" ht="31.4" customHeight="1" spans="1:23">
      <c r="A53" s="119" t="s">
        <v>47</v>
      </c>
      <c r="B53" s="114" t="s">
        <v>247</v>
      </c>
      <c r="C53" s="23" t="s">
        <v>177</v>
      </c>
      <c r="D53" s="23" t="s">
        <v>109</v>
      </c>
      <c r="E53" s="23" t="s">
        <v>110</v>
      </c>
      <c r="F53" s="23" t="s">
        <v>186</v>
      </c>
      <c r="G53" s="23" t="s">
        <v>187</v>
      </c>
      <c r="H53" s="22">
        <v>184457.39</v>
      </c>
      <c r="I53" s="22">
        <v>184457.39</v>
      </c>
      <c r="J53" s="22">
        <v>46114.35</v>
      </c>
      <c r="K53" s="22"/>
      <c r="L53" s="22">
        <v>138343.04</v>
      </c>
      <c r="M53" s="22"/>
      <c r="N53" s="22"/>
      <c r="O53" s="22"/>
      <c r="P53" s="22"/>
      <c r="Q53" s="22"/>
      <c r="R53" s="22"/>
      <c r="S53" s="22"/>
      <c r="T53" s="22"/>
      <c r="U53" s="22"/>
      <c r="V53" s="22"/>
      <c r="W53" s="22"/>
    </row>
    <row r="54" ht="31.4" customHeight="1" spans="1:23">
      <c r="A54" s="119" t="s">
        <v>47</v>
      </c>
      <c r="B54" s="114" t="s">
        <v>247</v>
      </c>
      <c r="C54" s="23" t="s">
        <v>177</v>
      </c>
      <c r="D54" s="23" t="s">
        <v>111</v>
      </c>
      <c r="E54" s="23" t="s">
        <v>112</v>
      </c>
      <c r="F54" s="23" t="s">
        <v>180</v>
      </c>
      <c r="G54" s="23" t="s">
        <v>181</v>
      </c>
      <c r="H54" s="22">
        <v>14742</v>
      </c>
      <c r="I54" s="22">
        <v>14742</v>
      </c>
      <c r="J54" s="22">
        <v>14742</v>
      </c>
      <c r="K54" s="22"/>
      <c r="L54" s="22"/>
      <c r="M54" s="22"/>
      <c r="N54" s="22"/>
      <c r="O54" s="22"/>
      <c r="P54" s="22"/>
      <c r="Q54" s="22"/>
      <c r="R54" s="22"/>
      <c r="S54" s="22"/>
      <c r="T54" s="22"/>
      <c r="U54" s="22"/>
      <c r="V54" s="22"/>
      <c r="W54" s="22"/>
    </row>
    <row r="55" ht="31.4" customHeight="1" spans="1:23">
      <c r="A55" s="119" t="s">
        <v>47</v>
      </c>
      <c r="B55" s="114" t="s">
        <v>248</v>
      </c>
      <c r="C55" s="23" t="s">
        <v>118</v>
      </c>
      <c r="D55" s="23" t="s">
        <v>117</v>
      </c>
      <c r="E55" s="23" t="s">
        <v>118</v>
      </c>
      <c r="F55" s="23" t="s">
        <v>189</v>
      </c>
      <c r="G55" s="23" t="s">
        <v>118</v>
      </c>
      <c r="H55" s="22">
        <v>496154.86</v>
      </c>
      <c r="I55" s="22">
        <v>496154.86</v>
      </c>
      <c r="J55" s="22">
        <v>124038.72</v>
      </c>
      <c r="K55" s="22"/>
      <c r="L55" s="22">
        <v>372116.14</v>
      </c>
      <c r="M55" s="22"/>
      <c r="N55" s="22"/>
      <c r="O55" s="22"/>
      <c r="P55" s="22"/>
      <c r="Q55" s="22"/>
      <c r="R55" s="22"/>
      <c r="S55" s="22"/>
      <c r="T55" s="22"/>
      <c r="U55" s="22"/>
      <c r="V55" s="22"/>
      <c r="W55" s="22"/>
    </row>
    <row r="56" ht="31.4" customHeight="1" spans="1:23">
      <c r="A56" s="119" t="s">
        <v>47</v>
      </c>
      <c r="B56" s="114" t="s">
        <v>249</v>
      </c>
      <c r="C56" s="23" t="s">
        <v>148</v>
      </c>
      <c r="D56" s="23" t="s">
        <v>68</v>
      </c>
      <c r="E56" s="23" t="s">
        <v>69</v>
      </c>
      <c r="F56" s="23" t="s">
        <v>199</v>
      </c>
      <c r="G56" s="23" t="s">
        <v>148</v>
      </c>
      <c r="H56" s="22">
        <v>30000</v>
      </c>
      <c r="I56" s="22">
        <v>30000</v>
      </c>
      <c r="J56" s="22">
        <v>7500</v>
      </c>
      <c r="K56" s="22"/>
      <c r="L56" s="22">
        <v>22500</v>
      </c>
      <c r="M56" s="22"/>
      <c r="N56" s="22"/>
      <c r="O56" s="22"/>
      <c r="P56" s="22"/>
      <c r="Q56" s="22"/>
      <c r="R56" s="22"/>
      <c r="S56" s="22"/>
      <c r="T56" s="22"/>
      <c r="U56" s="22"/>
      <c r="V56" s="22"/>
      <c r="W56" s="22"/>
    </row>
    <row r="57" ht="31.4" customHeight="1" spans="1:23">
      <c r="A57" s="119" t="s">
        <v>47</v>
      </c>
      <c r="B57" s="114" t="s">
        <v>250</v>
      </c>
      <c r="C57" s="23" t="s">
        <v>205</v>
      </c>
      <c r="D57" s="23" t="s">
        <v>68</v>
      </c>
      <c r="E57" s="23" t="s">
        <v>69</v>
      </c>
      <c r="F57" s="23" t="s">
        <v>206</v>
      </c>
      <c r="G57" s="23" t="s">
        <v>205</v>
      </c>
      <c r="H57" s="22">
        <v>82873.32</v>
      </c>
      <c r="I57" s="22">
        <v>82873.32</v>
      </c>
      <c r="J57" s="22">
        <v>20718.33</v>
      </c>
      <c r="K57" s="22"/>
      <c r="L57" s="22">
        <v>62154.99</v>
      </c>
      <c r="M57" s="22"/>
      <c r="N57" s="22"/>
      <c r="O57" s="22"/>
      <c r="P57" s="22"/>
      <c r="Q57" s="22"/>
      <c r="R57" s="22"/>
      <c r="S57" s="22"/>
      <c r="T57" s="22"/>
      <c r="U57" s="22"/>
      <c r="V57" s="22"/>
      <c r="W57" s="22"/>
    </row>
    <row r="58" ht="31.4" customHeight="1" spans="1:23">
      <c r="A58" s="119" t="s">
        <v>47</v>
      </c>
      <c r="B58" s="114" t="s">
        <v>251</v>
      </c>
      <c r="C58" s="23" t="s">
        <v>208</v>
      </c>
      <c r="D58" s="23" t="s">
        <v>68</v>
      </c>
      <c r="E58" s="23" t="s">
        <v>69</v>
      </c>
      <c r="F58" s="23" t="s">
        <v>209</v>
      </c>
      <c r="G58" s="23" t="s">
        <v>210</v>
      </c>
      <c r="H58" s="22">
        <v>50005.47</v>
      </c>
      <c r="I58" s="22">
        <v>50005.47</v>
      </c>
      <c r="J58" s="22">
        <v>12501.37</v>
      </c>
      <c r="K58" s="22"/>
      <c r="L58" s="22">
        <v>37504.1</v>
      </c>
      <c r="M58" s="22"/>
      <c r="N58" s="22"/>
      <c r="O58" s="22"/>
      <c r="P58" s="22"/>
      <c r="Q58" s="22"/>
      <c r="R58" s="22"/>
      <c r="S58" s="22"/>
      <c r="T58" s="22"/>
      <c r="U58" s="22"/>
      <c r="V58" s="22"/>
      <c r="W58" s="22"/>
    </row>
    <row r="59" ht="31.4" customHeight="1" spans="1:23">
      <c r="A59" s="119" t="s">
        <v>47</v>
      </c>
      <c r="B59" s="114" t="s">
        <v>251</v>
      </c>
      <c r="C59" s="23" t="s">
        <v>208</v>
      </c>
      <c r="D59" s="23" t="s">
        <v>68</v>
      </c>
      <c r="E59" s="23" t="s">
        <v>69</v>
      </c>
      <c r="F59" s="23" t="s">
        <v>211</v>
      </c>
      <c r="G59" s="23" t="s">
        <v>212</v>
      </c>
      <c r="H59" s="22">
        <v>30000</v>
      </c>
      <c r="I59" s="22">
        <v>30000</v>
      </c>
      <c r="J59" s="22"/>
      <c r="K59" s="22"/>
      <c r="L59" s="22">
        <v>30000</v>
      </c>
      <c r="M59" s="22"/>
      <c r="N59" s="22"/>
      <c r="O59" s="22"/>
      <c r="P59" s="22"/>
      <c r="Q59" s="22"/>
      <c r="R59" s="22"/>
      <c r="S59" s="22"/>
      <c r="T59" s="22"/>
      <c r="U59" s="22"/>
      <c r="V59" s="22"/>
      <c r="W59" s="22"/>
    </row>
    <row r="60" ht="31.4" customHeight="1" spans="1:23">
      <c r="A60" s="119" t="s">
        <v>47</v>
      </c>
      <c r="B60" s="114" t="s">
        <v>251</v>
      </c>
      <c r="C60" s="23" t="s">
        <v>208</v>
      </c>
      <c r="D60" s="23" t="s">
        <v>68</v>
      </c>
      <c r="E60" s="23" t="s">
        <v>69</v>
      </c>
      <c r="F60" s="23" t="s">
        <v>215</v>
      </c>
      <c r="G60" s="23" t="s">
        <v>216</v>
      </c>
      <c r="H60" s="22">
        <v>10000</v>
      </c>
      <c r="I60" s="22">
        <v>10000</v>
      </c>
      <c r="J60" s="22">
        <v>2500</v>
      </c>
      <c r="K60" s="22"/>
      <c r="L60" s="22">
        <v>7500</v>
      </c>
      <c r="M60" s="22"/>
      <c r="N60" s="22"/>
      <c r="O60" s="22"/>
      <c r="P60" s="22"/>
      <c r="Q60" s="22"/>
      <c r="R60" s="22"/>
      <c r="S60" s="22"/>
      <c r="T60" s="22"/>
      <c r="U60" s="22"/>
      <c r="V60" s="22"/>
      <c r="W60" s="22"/>
    </row>
    <row r="61" ht="31.4" customHeight="1" spans="1:23">
      <c r="A61" s="119" t="s">
        <v>47</v>
      </c>
      <c r="B61" s="114" t="s">
        <v>251</v>
      </c>
      <c r="C61" s="23" t="s">
        <v>208</v>
      </c>
      <c r="D61" s="23" t="s">
        <v>68</v>
      </c>
      <c r="E61" s="23" t="s">
        <v>69</v>
      </c>
      <c r="F61" s="23" t="s">
        <v>221</v>
      </c>
      <c r="G61" s="23" t="s">
        <v>222</v>
      </c>
      <c r="H61" s="22">
        <v>80508.09</v>
      </c>
      <c r="I61" s="22">
        <v>80508.09</v>
      </c>
      <c r="J61" s="22">
        <v>20127.02</v>
      </c>
      <c r="K61" s="22"/>
      <c r="L61" s="22">
        <v>60381.07</v>
      </c>
      <c r="M61" s="22"/>
      <c r="N61" s="22"/>
      <c r="O61" s="22"/>
      <c r="P61" s="22"/>
      <c r="Q61" s="22"/>
      <c r="R61" s="22"/>
      <c r="S61" s="22"/>
      <c r="T61" s="22"/>
      <c r="U61" s="22"/>
      <c r="V61" s="22"/>
      <c r="W61" s="22"/>
    </row>
    <row r="62" ht="31.4" customHeight="1" spans="1:23">
      <c r="A62" s="119" t="s">
        <v>47</v>
      </c>
      <c r="B62" s="114" t="s">
        <v>251</v>
      </c>
      <c r="C62" s="23" t="s">
        <v>208</v>
      </c>
      <c r="D62" s="23" t="s">
        <v>68</v>
      </c>
      <c r="E62" s="23" t="s">
        <v>69</v>
      </c>
      <c r="F62" s="23" t="s">
        <v>229</v>
      </c>
      <c r="G62" s="23" t="s">
        <v>230</v>
      </c>
      <c r="H62" s="22">
        <v>20000</v>
      </c>
      <c r="I62" s="22">
        <v>20000</v>
      </c>
      <c r="J62" s="22">
        <v>5000</v>
      </c>
      <c r="K62" s="22"/>
      <c r="L62" s="22">
        <v>15000</v>
      </c>
      <c r="M62" s="22"/>
      <c r="N62" s="22"/>
      <c r="O62" s="22"/>
      <c r="P62" s="22"/>
      <c r="Q62" s="22"/>
      <c r="R62" s="22"/>
      <c r="S62" s="22"/>
      <c r="T62" s="22"/>
      <c r="U62" s="22"/>
      <c r="V62" s="22"/>
      <c r="W62" s="22"/>
    </row>
    <row r="63" ht="31.4" customHeight="1" spans="1:23">
      <c r="A63" s="119" t="s">
        <v>47</v>
      </c>
      <c r="B63" s="114" t="s">
        <v>251</v>
      </c>
      <c r="C63" s="23" t="s">
        <v>208</v>
      </c>
      <c r="D63" s="23" t="s">
        <v>68</v>
      </c>
      <c r="E63" s="23" t="s">
        <v>69</v>
      </c>
      <c r="F63" s="23" t="s">
        <v>237</v>
      </c>
      <c r="G63" s="23" t="s">
        <v>238</v>
      </c>
      <c r="H63" s="22">
        <v>86373.32</v>
      </c>
      <c r="I63" s="22">
        <v>86373.32</v>
      </c>
      <c r="J63" s="22">
        <v>21593.33</v>
      </c>
      <c r="K63" s="22"/>
      <c r="L63" s="22">
        <v>64779.99</v>
      </c>
      <c r="M63" s="22"/>
      <c r="N63" s="22"/>
      <c r="O63" s="22"/>
      <c r="P63" s="22"/>
      <c r="Q63" s="22"/>
      <c r="R63" s="22"/>
      <c r="S63" s="22"/>
      <c r="T63" s="22"/>
      <c r="U63" s="22"/>
      <c r="V63" s="22"/>
      <c r="W63" s="22"/>
    </row>
    <row r="64" ht="31.4" customHeight="1" spans="1:23">
      <c r="A64" s="119" t="s">
        <v>47</v>
      </c>
      <c r="B64" s="114" t="s">
        <v>251</v>
      </c>
      <c r="C64" s="23" t="s">
        <v>208</v>
      </c>
      <c r="D64" s="23" t="s">
        <v>92</v>
      </c>
      <c r="E64" s="23" t="s">
        <v>93</v>
      </c>
      <c r="F64" s="23" t="s">
        <v>237</v>
      </c>
      <c r="G64" s="23" t="s">
        <v>238</v>
      </c>
      <c r="H64" s="22">
        <v>540</v>
      </c>
      <c r="I64" s="22">
        <v>540</v>
      </c>
      <c r="J64" s="22">
        <v>135</v>
      </c>
      <c r="K64" s="22"/>
      <c r="L64" s="22">
        <v>405</v>
      </c>
      <c r="M64" s="22"/>
      <c r="N64" s="22"/>
      <c r="O64" s="22"/>
      <c r="P64" s="22"/>
      <c r="Q64" s="22"/>
      <c r="R64" s="22"/>
      <c r="S64" s="22"/>
      <c r="T64" s="22"/>
      <c r="U64" s="22"/>
      <c r="V64" s="22"/>
      <c r="W64" s="22"/>
    </row>
    <row r="65" ht="18.75" customHeight="1" spans="1:23">
      <c r="A65" s="31" t="s">
        <v>119</v>
      </c>
      <c r="B65" s="32"/>
      <c r="C65" s="32"/>
      <c r="D65" s="32"/>
      <c r="E65" s="32"/>
      <c r="F65" s="32"/>
      <c r="G65" s="33"/>
      <c r="H65" s="22">
        <v>152920942.34</v>
      </c>
      <c r="I65" s="22">
        <v>152920942.34</v>
      </c>
      <c r="J65" s="22">
        <v>37416280.23</v>
      </c>
      <c r="K65" s="22"/>
      <c r="L65" s="22">
        <v>115504662.11</v>
      </c>
      <c r="M65" s="22"/>
      <c r="N65" s="22"/>
      <c r="O65" s="22"/>
      <c r="P65" s="22"/>
      <c r="Q65" s="22"/>
      <c r="R65" s="22"/>
      <c r="S65" s="22"/>
      <c r="T65" s="22"/>
      <c r="U65" s="22"/>
      <c r="V65" s="22"/>
      <c r="W65" s="22"/>
    </row>
  </sheetData>
  <mergeCells count="30">
    <mergeCell ref="A2:W2"/>
    <mergeCell ref="A3:G3"/>
    <mergeCell ref="H4:W4"/>
    <mergeCell ref="I5:M5"/>
    <mergeCell ref="N5:P5"/>
    <mergeCell ref="R5:W5"/>
    <mergeCell ref="A65:G65"/>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84"/>
  <sheetViews>
    <sheetView showZeros="0" zoomScale="55" zoomScaleNormal="55" topLeftCell="A10" workbookViewId="0">
      <selection activeCell="A1" sqref="A1 A1 A1 A1 A1 A1 A1 A1 A1 A1 A1 A1 A1 A1 A1 A1 A1 A1 A1 A1 A1 A1 A1"/>
    </sheetView>
  </sheetViews>
  <sheetFormatPr defaultColWidth="9.14414414414414" defaultRowHeight="14.25" customHeight="1"/>
  <cols>
    <col min="1" max="1" width="14.5765765765766" customWidth="1"/>
    <col min="2" max="2" width="21.027027027027" customWidth="1"/>
    <col min="3" max="3" width="31.3153153153153" customWidth="1"/>
    <col min="4" max="4" width="23.8558558558559" customWidth="1"/>
    <col min="5" max="5" width="15.6036036036036" customWidth="1"/>
    <col min="6" max="6" width="19.7387387387387" customWidth="1"/>
    <col min="7" max="7" width="14.8828828828829" customWidth="1"/>
    <col min="8" max="8" width="19.7387387387387" customWidth="1"/>
    <col min="9" max="9" width="17.6126126126126" customWidth="1"/>
    <col min="10" max="13" width="14.1711711711712" customWidth="1"/>
    <col min="14" max="14" width="19.7657657657658" customWidth="1"/>
    <col min="15" max="16" width="14.1711711711712" customWidth="1"/>
    <col min="17" max="17" width="13.6036036036036" customWidth="1"/>
    <col min="18" max="23" width="15.1711711711712" customWidth="1"/>
  </cols>
  <sheetData>
    <row r="1" ht="13.5" customHeight="1" spans="1:23">
      <c r="E1" s="1"/>
      <c r="F1" s="1"/>
      <c r="G1" s="1"/>
      <c r="H1" s="1"/>
      <c r="U1" s="110"/>
      <c r="W1" s="56" t="s">
        <v>252</v>
      </c>
    </row>
    <row r="2" ht="27.75" customHeight="1" spans="1:23">
      <c r="A2" s="27" t="s">
        <v>253</v>
      </c>
      <c r="B2" s="27"/>
      <c r="C2" s="27"/>
      <c r="D2" s="27"/>
      <c r="E2" s="27"/>
      <c r="F2" s="27"/>
      <c r="G2" s="27"/>
      <c r="H2" s="27"/>
      <c r="I2" s="27"/>
      <c r="J2" s="27"/>
      <c r="K2" s="27"/>
      <c r="L2" s="27"/>
      <c r="M2" s="27"/>
      <c r="N2" s="27"/>
      <c r="O2" s="27"/>
      <c r="P2" s="27"/>
      <c r="Q2" s="27"/>
      <c r="R2" s="27"/>
      <c r="S2" s="27"/>
      <c r="T2" s="27"/>
      <c r="U2" s="27"/>
      <c r="V2" s="27"/>
      <c r="W2" s="27"/>
    </row>
    <row r="3" ht="13.5" customHeight="1" spans="1:23">
      <c r="A3" s="4" t="str">
        <f t="shared" ref="A3:B3" si="0">"单位名称："&amp;"云南警官学院"</f>
        <v>单位名称：云南警官学院</v>
      </c>
      <c r="B3" s="111" t="str">
        <f t="shared" si="0"/>
        <v>单位名称：云南警官学院</v>
      </c>
      <c r="C3" s="111"/>
      <c r="D3" s="111"/>
      <c r="E3" s="111"/>
      <c r="F3" s="111"/>
      <c r="G3" s="111"/>
      <c r="H3" s="111"/>
      <c r="I3" s="111"/>
      <c r="J3" s="6"/>
      <c r="K3" s="6"/>
      <c r="L3" s="6"/>
      <c r="M3" s="6"/>
      <c r="N3" s="6"/>
      <c r="O3" s="6"/>
      <c r="P3" s="6"/>
      <c r="Q3" s="6"/>
      <c r="U3" s="110"/>
      <c r="W3" s="105" t="s">
        <v>144</v>
      </c>
    </row>
    <row r="4" ht="21.75" customHeight="1" spans="1:23">
      <c r="A4" s="8" t="s">
        <v>254</v>
      </c>
      <c r="B4" s="8" t="s">
        <v>154</v>
      </c>
      <c r="C4" s="8" t="s">
        <v>155</v>
      </c>
      <c r="D4" s="8" t="s">
        <v>255</v>
      </c>
      <c r="E4" s="9" t="s">
        <v>156</v>
      </c>
      <c r="F4" s="9" t="s">
        <v>157</v>
      </c>
      <c r="G4" s="9" t="s">
        <v>158</v>
      </c>
      <c r="H4" s="9" t="s">
        <v>159</v>
      </c>
      <c r="I4" s="63" t="s">
        <v>30</v>
      </c>
      <c r="J4" s="63" t="s">
        <v>256</v>
      </c>
      <c r="K4" s="63"/>
      <c r="L4" s="63"/>
      <c r="M4" s="63"/>
      <c r="N4" s="112" t="s">
        <v>161</v>
      </c>
      <c r="O4" s="112"/>
      <c r="P4" s="112"/>
      <c r="Q4" s="9" t="s">
        <v>36</v>
      </c>
      <c r="R4" s="10" t="s">
        <v>54</v>
      </c>
      <c r="S4" s="11"/>
      <c r="T4" s="11"/>
      <c r="U4" s="11"/>
      <c r="V4" s="11"/>
      <c r="W4" s="12"/>
    </row>
    <row r="5" ht="21.75" customHeight="1" spans="1:23">
      <c r="A5" s="13"/>
      <c r="B5" s="13"/>
      <c r="C5" s="13"/>
      <c r="D5" s="13"/>
      <c r="E5" s="14"/>
      <c r="F5" s="14"/>
      <c r="G5" s="14"/>
      <c r="H5" s="14"/>
      <c r="I5" s="63"/>
      <c r="J5" s="48" t="s">
        <v>33</v>
      </c>
      <c r="K5" s="48"/>
      <c r="L5" s="48" t="s">
        <v>34</v>
      </c>
      <c r="M5" s="48" t="s">
        <v>35</v>
      </c>
      <c r="N5" s="113" t="s">
        <v>33</v>
      </c>
      <c r="O5" s="113" t="s">
        <v>34</v>
      </c>
      <c r="P5" s="113" t="s">
        <v>35</v>
      </c>
      <c r="Q5" s="14"/>
      <c r="R5" s="9" t="s">
        <v>32</v>
      </c>
      <c r="S5" s="9" t="s">
        <v>43</v>
      </c>
      <c r="T5" s="9" t="s">
        <v>167</v>
      </c>
      <c r="U5" s="9" t="s">
        <v>39</v>
      </c>
      <c r="V5" s="9" t="s">
        <v>40</v>
      </c>
      <c r="W5" s="9" t="s">
        <v>41</v>
      </c>
    </row>
    <row r="6" ht="40.5" customHeight="1" spans="1:23">
      <c r="A6" s="16"/>
      <c r="B6" s="16"/>
      <c r="C6" s="16"/>
      <c r="D6" s="16"/>
      <c r="E6" s="17"/>
      <c r="F6" s="17"/>
      <c r="G6" s="17"/>
      <c r="H6" s="17"/>
      <c r="I6" s="63"/>
      <c r="J6" s="48" t="s">
        <v>32</v>
      </c>
      <c r="K6" s="48" t="s">
        <v>257</v>
      </c>
      <c r="L6" s="48"/>
      <c r="M6" s="48"/>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9" customHeight="1" spans="1:23">
      <c r="A8" s="23"/>
      <c r="B8" s="114"/>
      <c r="C8" s="23" t="s">
        <v>258</v>
      </c>
      <c r="D8" s="23"/>
      <c r="E8" s="23"/>
      <c r="F8" s="23"/>
      <c r="G8" s="23"/>
      <c r="H8" s="23"/>
      <c r="I8" s="115">
        <v>16428.97</v>
      </c>
      <c r="J8" s="115"/>
      <c r="K8" s="115"/>
      <c r="L8" s="115"/>
      <c r="M8" s="115"/>
      <c r="N8" s="115">
        <v>16428.97</v>
      </c>
      <c r="O8" s="115"/>
      <c r="P8" s="115"/>
      <c r="Q8" s="115"/>
      <c r="R8" s="115"/>
      <c r="S8" s="115"/>
      <c r="T8" s="115"/>
      <c r="U8" s="89"/>
      <c r="V8" s="115"/>
      <c r="W8" s="115"/>
    </row>
    <row r="9" ht="32.9" customHeight="1" spans="1:23">
      <c r="A9" s="23" t="s">
        <v>259</v>
      </c>
      <c r="B9" s="114" t="s">
        <v>260</v>
      </c>
      <c r="C9" s="23" t="s">
        <v>258</v>
      </c>
      <c r="D9" s="23" t="s">
        <v>45</v>
      </c>
      <c r="E9" s="23" t="s">
        <v>80</v>
      </c>
      <c r="F9" s="23" t="s">
        <v>81</v>
      </c>
      <c r="G9" s="23" t="s">
        <v>233</v>
      </c>
      <c r="H9" s="23" t="s">
        <v>234</v>
      </c>
      <c r="I9" s="115">
        <v>6000</v>
      </c>
      <c r="J9" s="115"/>
      <c r="K9" s="115"/>
      <c r="L9" s="115"/>
      <c r="M9" s="115"/>
      <c r="N9" s="115">
        <v>6000</v>
      </c>
      <c r="O9" s="115"/>
      <c r="P9" s="115"/>
      <c r="Q9" s="115"/>
      <c r="R9" s="115"/>
      <c r="S9" s="115"/>
      <c r="T9" s="115"/>
      <c r="U9" s="89"/>
      <c r="V9" s="115"/>
      <c r="W9" s="115"/>
    </row>
    <row r="10" ht="32.9" customHeight="1" spans="1:23">
      <c r="A10" s="23" t="s">
        <v>259</v>
      </c>
      <c r="B10" s="114" t="s">
        <v>260</v>
      </c>
      <c r="C10" s="23" t="s">
        <v>258</v>
      </c>
      <c r="D10" s="23" t="s">
        <v>45</v>
      </c>
      <c r="E10" s="23" t="s">
        <v>80</v>
      </c>
      <c r="F10" s="23" t="s">
        <v>81</v>
      </c>
      <c r="G10" s="23" t="s">
        <v>235</v>
      </c>
      <c r="H10" s="23" t="s">
        <v>236</v>
      </c>
      <c r="I10" s="115">
        <v>10428.97</v>
      </c>
      <c r="J10" s="115"/>
      <c r="K10" s="115"/>
      <c r="L10" s="115"/>
      <c r="M10" s="115"/>
      <c r="N10" s="115">
        <v>10428.97</v>
      </c>
      <c r="O10" s="115"/>
      <c r="P10" s="115"/>
      <c r="Q10" s="115"/>
      <c r="R10" s="115"/>
      <c r="S10" s="115"/>
      <c r="T10" s="115"/>
      <c r="U10" s="89"/>
      <c r="V10" s="115"/>
      <c r="W10" s="115"/>
    </row>
    <row r="11" ht="32.9" customHeight="1" spans="1:23">
      <c r="A11" s="23"/>
      <c r="B11" s="23"/>
      <c r="C11" s="23" t="s">
        <v>261</v>
      </c>
      <c r="D11" s="23"/>
      <c r="E11" s="23"/>
      <c r="F11" s="23"/>
      <c r="G11" s="23"/>
      <c r="H11" s="23"/>
      <c r="I11" s="115">
        <v>30774.3</v>
      </c>
      <c r="J11" s="115"/>
      <c r="K11" s="115"/>
      <c r="L11" s="115"/>
      <c r="M11" s="115"/>
      <c r="N11" s="115">
        <v>30774.3</v>
      </c>
      <c r="O11" s="115"/>
      <c r="P11" s="115"/>
      <c r="Q11" s="115"/>
      <c r="R11" s="115"/>
      <c r="S11" s="115"/>
      <c r="T11" s="115"/>
      <c r="U11" s="89"/>
      <c r="V11" s="115"/>
      <c r="W11" s="115"/>
    </row>
    <row r="12" ht="32.9" customHeight="1" spans="1:23">
      <c r="A12" s="23" t="s">
        <v>259</v>
      </c>
      <c r="B12" s="114" t="s">
        <v>262</v>
      </c>
      <c r="C12" s="23" t="s">
        <v>261</v>
      </c>
      <c r="D12" s="23" t="s">
        <v>45</v>
      </c>
      <c r="E12" s="23" t="s">
        <v>80</v>
      </c>
      <c r="F12" s="23" t="s">
        <v>81</v>
      </c>
      <c r="G12" s="23" t="s">
        <v>231</v>
      </c>
      <c r="H12" s="23" t="s">
        <v>232</v>
      </c>
      <c r="I12" s="115">
        <v>2185.3</v>
      </c>
      <c r="J12" s="115"/>
      <c r="K12" s="115"/>
      <c r="L12" s="115"/>
      <c r="M12" s="115"/>
      <c r="N12" s="115">
        <v>2185.3</v>
      </c>
      <c r="O12" s="115"/>
      <c r="P12" s="115"/>
      <c r="Q12" s="115"/>
      <c r="R12" s="115"/>
      <c r="S12" s="115"/>
      <c r="T12" s="115"/>
      <c r="U12" s="89"/>
      <c r="V12" s="115"/>
      <c r="W12" s="115"/>
    </row>
    <row r="13" ht="32.9" customHeight="1" spans="1:23">
      <c r="A13" s="23" t="s">
        <v>259</v>
      </c>
      <c r="B13" s="114" t="s">
        <v>262</v>
      </c>
      <c r="C13" s="23" t="s">
        <v>261</v>
      </c>
      <c r="D13" s="23" t="s">
        <v>45</v>
      </c>
      <c r="E13" s="23" t="s">
        <v>80</v>
      </c>
      <c r="F13" s="23" t="s">
        <v>81</v>
      </c>
      <c r="G13" s="23" t="s">
        <v>233</v>
      </c>
      <c r="H13" s="23" t="s">
        <v>234</v>
      </c>
      <c r="I13" s="115">
        <v>4000</v>
      </c>
      <c r="J13" s="115"/>
      <c r="K13" s="115"/>
      <c r="L13" s="115"/>
      <c r="M13" s="115"/>
      <c r="N13" s="115">
        <v>4000</v>
      </c>
      <c r="O13" s="115"/>
      <c r="P13" s="115"/>
      <c r="Q13" s="115"/>
      <c r="R13" s="115"/>
      <c r="S13" s="115"/>
      <c r="T13" s="115"/>
      <c r="U13" s="89"/>
      <c r="V13" s="115"/>
      <c r="W13" s="115"/>
    </row>
    <row r="14" ht="32.9" customHeight="1" spans="1:23">
      <c r="A14" s="23" t="s">
        <v>259</v>
      </c>
      <c r="B14" s="114" t="s">
        <v>262</v>
      </c>
      <c r="C14" s="23" t="s">
        <v>261</v>
      </c>
      <c r="D14" s="23" t="s">
        <v>45</v>
      </c>
      <c r="E14" s="23" t="s">
        <v>80</v>
      </c>
      <c r="F14" s="23" t="s">
        <v>81</v>
      </c>
      <c r="G14" s="23" t="s">
        <v>235</v>
      </c>
      <c r="H14" s="23" t="s">
        <v>236</v>
      </c>
      <c r="I14" s="115">
        <v>18150</v>
      </c>
      <c r="J14" s="115"/>
      <c r="K14" s="115"/>
      <c r="L14" s="115"/>
      <c r="M14" s="115"/>
      <c r="N14" s="115">
        <v>18150</v>
      </c>
      <c r="O14" s="115"/>
      <c r="P14" s="115"/>
      <c r="Q14" s="115"/>
      <c r="R14" s="115"/>
      <c r="S14" s="115"/>
      <c r="T14" s="115"/>
      <c r="U14" s="89"/>
      <c r="V14" s="115"/>
      <c r="W14" s="115"/>
    </row>
    <row r="15" ht="32.9" customHeight="1" spans="1:23">
      <c r="A15" s="23" t="s">
        <v>259</v>
      </c>
      <c r="B15" s="114" t="s">
        <v>262</v>
      </c>
      <c r="C15" s="23" t="s">
        <v>261</v>
      </c>
      <c r="D15" s="23" t="s">
        <v>45</v>
      </c>
      <c r="E15" s="23" t="s">
        <v>80</v>
      </c>
      <c r="F15" s="23" t="s">
        <v>81</v>
      </c>
      <c r="G15" s="23" t="s">
        <v>237</v>
      </c>
      <c r="H15" s="23" t="s">
        <v>238</v>
      </c>
      <c r="I15" s="115">
        <v>6439</v>
      </c>
      <c r="J15" s="115"/>
      <c r="K15" s="115"/>
      <c r="L15" s="115"/>
      <c r="M15" s="115"/>
      <c r="N15" s="115">
        <v>6439</v>
      </c>
      <c r="O15" s="115"/>
      <c r="P15" s="115"/>
      <c r="Q15" s="115"/>
      <c r="R15" s="115"/>
      <c r="S15" s="115"/>
      <c r="T15" s="115"/>
      <c r="U15" s="89"/>
      <c r="V15" s="115"/>
      <c r="W15" s="115"/>
    </row>
    <row r="16" ht="32.9" customHeight="1" spans="1:23">
      <c r="A16" s="23"/>
      <c r="B16" s="23"/>
      <c r="C16" s="23" t="s">
        <v>263</v>
      </c>
      <c r="D16" s="23"/>
      <c r="E16" s="23"/>
      <c r="F16" s="23"/>
      <c r="G16" s="23"/>
      <c r="H16" s="23"/>
      <c r="I16" s="115">
        <v>190247.65</v>
      </c>
      <c r="J16" s="115"/>
      <c r="K16" s="115"/>
      <c r="L16" s="115"/>
      <c r="M16" s="115"/>
      <c r="N16" s="115">
        <v>190247.65</v>
      </c>
      <c r="O16" s="115"/>
      <c r="P16" s="115"/>
      <c r="Q16" s="115"/>
      <c r="R16" s="115"/>
      <c r="S16" s="115"/>
      <c r="T16" s="115"/>
      <c r="U16" s="89"/>
      <c r="V16" s="115"/>
      <c r="W16" s="115"/>
    </row>
    <row r="17" ht="32.9" customHeight="1" spans="1:23">
      <c r="A17" s="23" t="s">
        <v>259</v>
      </c>
      <c r="B17" s="114" t="s">
        <v>264</v>
      </c>
      <c r="C17" s="23" t="s">
        <v>263</v>
      </c>
      <c r="D17" s="23" t="s">
        <v>45</v>
      </c>
      <c r="E17" s="23" t="s">
        <v>80</v>
      </c>
      <c r="F17" s="23" t="s">
        <v>81</v>
      </c>
      <c r="G17" s="23" t="s">
        <v>221</v>
      </c>
      <c r="H17" s="23" t="s">
        <v>222</v>
      </c>
      <c r="I17" s="115">
        <v>60270.05</v>
      </c>
      <c r="J17" s="115"/>
      <c r="K17" s="115"/>
      <c r="L17" s="115"/>
      <c r="M17" s="115"/>
      <c r="N17" s="115">
        <v>60270.05</v>
      </c>
      <c r="O17" s="115"/>
      <c r="P17" s="115"/>
      <c r="Q17" s="115"/>
      <c r="R17" s="115"/>
      <c r="S17" s="115"/>
      <c r="T17" s="115"/>
      <c r="U17" s="89"/>
      <c r="V17" s="115"/>
      <c r="W17" s="115"/>
    </row>
    <row r="18" ht="32.9" customHeight="1" spans="1:23">
      <c r="A18" s="23" t="s">
        <v>259</v>
      </c>
      <c r="B18" s="114" t="s">
        <v>264</v>
      </c>
      <c r="C18" s="23" t="s">
        <v>263</v>
      </c>
      <c r="D18" s="23" t="s">
        <v>45</v>
      </c>
      <c r="E18" s="23" t="s">
        <v>80</v>
      </c>
      <c r="F18" s="23" t="s">
        <v>81</v>
      </c>
      <c r="G18" s="23" t="s">
        <v>231</v>
      </c>
      <c r="H18" s="23" t="s">
        <v>232</v>
      </c>
      <c r="I18" s="115">
        <v>2693.6</v>
      </c>
      <c r="J18" s="115"/>
      <c r="K18" s="115"/>
      <c r="L18" s="115"/>
      <c r="M18" s="115"/>
      <c r="N18" s="115">
        <v>2693.6</v>
      </c>
      <c r="O18" s="115"/>
      <c r="P18" s="115"/>
      <c r="Q18" s="115"/>
      <c r="R18" s="115"/>
      <c r="S18" s="115"/>
      <c r="T18" s="115"/>
      <c r="U18" s="89"/>
      <c r="V18" s="115"/>
      <c r="W18" s="115"/>
    </row>
    <row r="19" ht="32.9" customHeight="1" spans="1:23">
      <c r="A19" s="23" t="s">
        <v>259</v>
      </c>
      <c r="B19" s="114" t="s">
        <v>264</v>
      </c>
      <c r="C19" s="23" t="s">
        <v>263</v>
      </c>
      <c r="D19" s="23" t="s">
        <v>45</v>
      </c>
      <c r="E19" s="23" t="s">
        <v>80</v>
      </c>
      <c r="F19" s="23" t="s">
        <v>81</v>
      </c>
      <c r="G19" s="23" t="s">
        <v>233</v>
      </c>
      <c r="H19" s="23" t="s">
        <v>234</v>
      </c>
      <c r="I19" s="115">
        <v>38100</v>
      </c>
      <c r="J19" s="115"/>
      <c r="K19" s="115"/>
      <c r="L19" s="115"/>
      <c r="M19" s="115"/>
      <c r="N19" s="115">
        <v>38100</v>
      </c>
      <c r="O19" s="115"/>
      <c r="P19" s="115"/>
      <c r="Q19" s="115"/>
      <c r="R19" s="115"/>
      <c r="S19" s="115"/>
      <c r="T19" s="115"/>
      <c r="U19" s="89"/>
      <c r="V19" s="115"/>
      <c r="W19" s="115"/>
    </row>
    <row r="20" ht="32.9" customHeight="1" spans="1:23">
      <c r="A20" s="23" t="s">
        <v>259</v>
      </c>
      <c r="B20" s="114" t="s">
        <v>264</v>
      </c>
      <c r="C20" s="23" t="s">
        <v>263</v>
      </c>
      <c r="D20" s="23" t="s">
        <v>45</v>
      </c>
      <c r="E20" s="23" t="s">
        <v>80</v>
      </c>
      <c r="F20" s="23" t="s">
        <v>81</v>
      </c>
      <c r="G20" s="23" t="s">
        <v>235</v>
      </c>
      <c r="H20" s="23" t="s">
        <v>236</v>
      </c>
      <c r="I20" s="115">
        <v>80000</v>
      </c>
      <c r="J20" s="115"/>
      <c r="K20" s="115"/>
      <c r="L20" s="115"/>
      <c r="M20" s="115"/>
      <c r="N20" s="115">
        <v>80000</v>
      </c>
      <c r="O20" s="115"/>
      <c r="P20" s="115"/>
      <c r="Q20" s="115"/>
      <c r="R20" s="115"/>
      <c r="S20" s="115"/>
      <c r="T20" s="115"/>
      <c r="U20" s="89"/>
      <c r="V20" s="115"/>
      <c r="W20" s="115"/>
    </row>
    <row r="21" ht="32.9" customHeight="1" spans="1:23">
      <c r="A21" s="23" t="s">
        <v>259</v>
      </c>
      <c r="B21" s="114" t="s">
        <v>264</v>
      </c>
      <c r="C21" s="23" t="s">
        <v>263</v>
      </c>
      <c r="D21" s="23" t="s">
        <v>45</v>
      </c>
      <c r="E21" s="23" t="s">
        <v>80</v>
      </c>
      <c r="F21" s="23" t="s">
        <v>81</v>
      </c>
      <c r="G21" s="23" t="s">
        <v>265</v>
      </c>
      <c r="H21" s="23" t="s">
        <v>266</v>
      </c>
      <c r="I21" s="115">
        <v>9184</v>
      </c>
      <c r="J21" s="115"/>
      <c r="K21" s="115"/>
      <c r="L21" s="115"/>
      <c r="M21" s="115"/>
      <c r="N21" s="115">
        <v>9184</v>
      </c>
      <c r="O21" s="115"/>
      <c r="P21" s="115"/>
      <c r="Q21" s="115"/>
      <c r="R21" s="115"/>
      <c r="S21" s="115"/>
      <c r="T21" s="115"/>
      <c r="U21" s="89"/>
      <c r="V21" s="115"/>
      <c r="W21" s="115"/>
    </row>
    <row r="22" ht="32.9" customHeight="1" spans="1:23">
      <c r="A22" s="23"/>
      <c r="B22" s="23"/>
      <c r="C22" s="23" t="s">
        <v>267</v>
      </c>
      <c r="D22" s="23"/>
      <c r="E22" s="23"/>
      <c r="F22" s="23"/>
      <c r="G22" s="23"/>
      <c r="H22" s="23"/>
      <c r="I22" s="115">
        <v>6516.8</v>
      </c>
      <c r="J22" s="115"/>
      <c r="K22" s="115"/>
      <c r="L22" s="115"/>
      <c r="M22" s="115"/>
      <c r="N22" s="115">
        <v>6516.8</v>
      </c>
      <c r="O22" s="115"/>
      <c r="P22" s="115"/>
      <c r="Q22" s="115"/>
      <c r="R22" s="115"/>
      <c r="S22" s="115"/>
      <c r="T22" s="115"/>
      <c r="U22" s="89"/>
      <c r="V22" s="115"/>
      <c r="W22" s="115"/>
    </row>
    <row r="23" ht="32.9" customHeight="1" spans="1:23">
      <c r="A23" s="23" t="s">
        <v>268</v>
      </c>
      <c r="B23" s="114" t="s">
        <v>269</v>
      </c>
      <c r="C23" s="23" t="s">
        <v>267</v>
      </c>
      <c r="D23" s="23" t="s">
        <v>45</v>
      </c>
      <c r="E23" s="23" t="s">
        <v>82</v>
      </c>
      <c r="F23" s="23" t="s">
        <v>83</v>
      </c>
      <c r="G23" s="23" t="s">
        <v>233</v>
      </c>
      <c r="H23" s="23" t="s">
        <v>234</v>
      </c>
      <c r="I23" s="115">
        <v>6516.8</v>
      </c>
      <c r="J23" s="115"/>
      <c r="K23" s="115"/>
      <c r="L23" s="115"/>
      <c r="M23" s="115"/>
      <c r="N23" s="115">
        <v>6516.8</v>
      </c>
      <c r="O23" s="115"/>
      <c r="P23" s="115"/>
      <c r="Q23" s="115"/>
      <c r="R23" s="115"/>
      <c r="S23" s="115"/>
      <c r="T23" s="115"/>
      <c r="U23" s="89"/>
      <c r="V23" s="115"/>
      <c r="W23" s="115"/>
    </row>
    <row r="24" ht="32.9" customHeight="1" spans="1:23">
      <c r="A24" s="23"/>
      <c r="B24" s="23"/>
      <c r="C24" s="23" t="s">
        <v>270</v>
      </c>
      <c r="D24" s="23"/>
      <c r="E24" s="23"/>
      <c r="F24" s="23"/>
      <c r="G24" s="23"/>
      <c r="H24" s="23"/>
      <c r="I24" s="115">
        <v>50000</v>
      </c>
      <c r="J24" s="115"/>
      <c r="K24" s="115"/>
      <c r="L24" s="115"/>
      <c r="M24" s="115"/>
      <c r="N24" s="115">
        <v>50000</v>
      </c>
      <c r="O24" s="115"/>
      <c r="P24" s="115"/>
      <c r="Q24" s="115"/>
      <c r="R24" s="115"/>
      <c r="S24" s="115"/>
      <c r="T24" s="115"/>
      <c r="U24" s="89"/>
      <c r="V24" s="115"/>
      <c r="W24" s="115"/>
    </row>
    <row r="25" ht="32.9" customHeight="1" spans="1:23">
      <c r="A25" s="23" t="s">
        <v>259</v>
      </c>
      <c r="B25" s="114" t="s">
        <v>271</v>
      </c>
      <c r="C25" s="23" t="s">
        <v>270</v>
      </c>
      <c r="D25" s="23" t="s">
        <v>45</v>
      </c>
      <c r="E25" s="23" t="s">
        <v>80</v>
      </c>
      <c r="F25" s="23" t="s">
        <v>81</v>
      </c>
      <c r="G25" s="23" t="s">
        <v>221</v>
      </c>
      <c r="H25" s="23" t="s">
        <v>222</v>
      </c>
      <c r="I25" s="115">
        <v>19800</v>
      </c>
      <c r="J25" s="115"/>
      <c r="K25" s="115"/>
      <c r="L25" s="115"/>
      <c r="M25" s="115"/>
      <c r="N25" s="115">
        <v>19800</v>
      </c>
      <c r="O25" s="115"/>
      <c r="P25" s="115"/>
      <c r="Q25" s="115"/>
      <c r="R25" s="115"/>
      <c r="S25" s="115"/>
      <c r="T25" s="115"/>
      <c r="U25" s="89"/>
      <c r="V25" s="115"/>
      <c r="W25" s="115"/>
    </row>
    <row r="26" ht="32.9" customHeight="1" spans="1:23">
      <c r="A26" s="23" t="s">
        <v>259</v>
      </c>
      <c r="B26" s="114" t="s">
        <v>271</v>
      </c>
      <c r="C26" s="23" t="s">
        <v>270</v>
      </c>
      <c r="D26" s="23" t="s">
        <v>45</v>
      </c>
      <c r="E26" s="23" t="s">
        <v>80</v>
      </c>
      <c r="F26" s="23" t="s">
        <v>81</v>
      </c>
      <c r="G26" s="23" t="s">
        <v>237</v>
      </c>
      <c r="H26" s="23" t="s">
        <v>238</v>
      </c>
      <c r="I26" s="115">
        <v>30200</v>
      </c>
      <c r="J26" s="115"/>
      <c r="K26" s="115"/>
      <c r="L26" s="115"/>
      <c r="M26" s="115"/>
      <c r="N26" s="115">
        <v>30200</v>
      </c>
      <c r="O26" s="115"/>
      <c r="P26" s="115"/>
      <c r="Q26" s="115"/>
      <c r="R26" s="115"/>
      <c r="S26" s="115"/>
      <c r="T26" s="115"/>
      <c r="U26" s="89"/>
      <c r="V26" s="115"/>
      <c r="W26" s="115"/>
    </row>
    <row r="27" ht="32.9" customHeight="1" spans="1:23">
      <c r="A27" s="23"/>
      <c r="B27" s="23"/>
      <c r="C27" s="23" t="s">
        <v>272</v>
      </c>
      <c r="D27" s="23"/>
      <c r="E27" s="23"/>
      <c r="F27" s="23"/>
      <c r="G27" s="23"/>
      <c r="H27" s="23"/>
      <c r="I27" s="115">
        <v>219681.89</v>
      </c>
      <c r="J27" s="115"/>
      <c r="K27" s="115"/>
      <c r="L27" s="115"/>
      <c r="M27" s="115"/>
      <c r="N27" s="115">
        <v>219681.89</v>
      </c>
      <c r="O27" s="115"/>
      <c r="P27" s="115"/>
      <c r="Q27" s="115"/>
      <c r="R27" s="115"/>
      <c r="S27" s="115"/>
      <c r="T27" s="115"/>
      <c r="U27" s="89"/>
      <c r="V27" s="115"/>
      <c r="W27" s="115"/>
    </row>
    <row r="28" ht="32.9" customHeight="1" spans="1:23">
      <c r="A28" s="23" t="s">
        <v>268</v>
      </c>
      <c r="B28" s="114" t="s">
        <v>273</v>
      </c>
      <c r="C28" s="23" t="s">
        <v>272</v>
      </c>
      <c r="D28" s="23" t="s">
        <v>45</v>
      </c>
      <c r="E28" s="23" t="s">
        <v>86</v>
      </c>
      <c r="F28" s="23" t="s">
        <v>87</v>
      </c>
      <c r="G28" s="23" t="s">
        <v>227</v>
      </c>
      <c r="H28" s="23" t="s">
        <v>228</v>
      </c>
      <c r="I28" s="115">
        <v>36147</v>
      </c>
      <c r="J28" s="115"/>
      <c r="K28" s="115"/>
      <c r="L28" s="115"/>
      <c r="M28" s="115"/>
      <c r="N28" s="115">
        <v>36147</v>
      </c>
      <c r="O28" s="115"/>
      <c r="P28" s="115"/>
      <c r="Q28" s="115"/>
      <c r="R28" s="115"/>
      <c r="S28" s="115"/>
      <c r="T28" s="115"/>
      <c r="U28" s="89"/>
      <c r="V28" s="115"/>
      <c r="W28" s="115"/>
    </row>
    <row r="29" ht="32.9" customHeight="1" spans="1:23">
      <c r="A29" s="23" t="s">
        <v>268</v>
      </c>
      <c r="B29" s="114" t="s">
        <v>273</v>
      </c>
      <c r="C29" s="23" t="s">
        <v>272</v>
      </c>
      <c r="D29" s="23" t="s">
        <v>45</v>
      </c>
      <c r="E29" s="23" t="s">
        <v>86</v>
      </c>
      <c r="F29" s="23" t="s">
        <v>87</v>
      </c>
      <c r="G29" s="23" t="s">
        <v>237</v>
      </c>
      <c r="H29" s="23" t="s">
        <v>238</v>
      </c>
      <c r="I29" s="115">
        <v>183534.89</v>
      </c>
      <c r="J29" s="115"/>
      <c r="K29" s="115"/>
      <c r="L29" s="115"/>
      <c r="M29" s="115"/>
      <c r="N29" s="115">
        <v>183534.89</v>
      </c>
      <c r="O29" s="115"/>
      <c r="P29" s="115"/>
      <c r="Q29" s="115"/>
      <c r="R29" s="115"/>
      <c r="S29" s="115"/>
      <c r="T29" s="115"/>
      <c r="U29" s="89"/>
      <c r="V29" s="115"/>
      <c r="W29" s="115"/>
    </row>
    <row r="30" ht="32.9" customHeight="1" spans="1:23">
      <c r="A30" s="23"/>
      <c r="B30" s="23"/>
      <c r="C30" s="23" t="s">
        <v>274</v>
      </c>
      <c r="D30" s="23"/>
      <c r="E30" s="23"/>
      <c r="F30" s="23"/>
      <c r="G30" s="23"/>
      <c r="H30" s="23"/>
      <c r="I30" s="115">
        <v>92389.64</v>
      </c>
      <c r="J30" s="115"/>
      <c r="K30" s="115"/>
      <c r="L30" s="115"/>
      <c r="M30" s="115"/>
      <c r="N30" s="115">
        <v>92389.64</v>
      </c>
      <c r="O30" s="115"/>
      <c r="P30" s="115"/>
      <c r="Q30" s="115"/>
      <c r="R30" s="115"/>
      <c r="S30" s="115"/>
      <c r="T30" s="115"/>
      <c r="U30" s="89"/>
      <c r="V30" s="115"/>
      <c r="W30" s="115"/>
    </row>
    <row r="31" ht="32.9" customHeight="1" spans="1:23">
      <c r="A31" s="23" t="s">
        <v>259</v>
      </c>
      <c r="B31" s="114" t="s">
        <v>275</v>
      </c>
      <c r="C31" s="23" t="s">
        <v>274</v>
      </c>
      <c r="D31" s="23" t="s">
        <v>45</v>
      </c>
      <c r="E31" s="23" t="s">
        <v>82</v>
      </c>
      <c r="F31" s="23" t="s">
        <v>83</v>
      </c>
      <c r="G31" s="23" t="s">
        <v>221</v>
      </c>
      <c r="H31" s="23" t="s">
        <v>222</v>
      </c>
      <c r="I31" s="115">
        <v>49830</v>
      </c>
      <c r="J31" s="115"/>
      <c r="K31" s="115"/>
      <c r="L31" s="115"/>
      <c r="M31" s="115"/>
      <c r="N31" s="115">
        <v>49830</v>
      </c>
      <c r="O31" s="115"/>
      <c r="P31" s="115"/>
      <c r="Q31" s="115"/>
      <c r="R31" s="115"/>
      <c r="S31" s="115"/>
      <c r="T31" s="115"/>
      <c r="U31" s="89"/>
      <c r="V31" s="115"/>
      <c r="W31" s="115"/>
    </row>
    <row r="32" ht="32.9" customHeight="1" spans="1:23">
      <c r="A32" s="23" t="s">
        <v>259</v>
      </c>
      <c r="B32" s="114" t="s">
        <v>275</v>
      </c>
      <c r="C32" s="23" t="s">
        <v>274</v>
      </c>
      <c r="D32" s="23" t="s">
        <v>45</v>
      </c>
      <c r="E32" s="23" t="s">
        <v>82</v>
      </c>
      <c r="F32" s="23" t="s">
        <v>83</v>
      </c>
      <c r="G32" s="23" t="s">
        <v>231</v>
      </c>
      <c r="H32" s="23" t="s">
        <v>232</v>
      </c>
      <c r="I32" s="115">
        <v>17559.64</v>
      </c>
      <c r="J32" s="115"/>
      <c r="K32" s="115"/>
      <c r="L32" s="115"/>
      <c r="M32" s="115"/>
      <c r="N32" s="115">
        <v>17559.64</v>
      </c>
      <c r="O32" s="115"/>
      <c r="P32" s="115"/>
      <c r="Q32" s="115"/>
      <c r="R32" s="115"/>
      <c r="S32" s="115"/>
      <c r="T32" s="115"/>
      <c r="U32" s="89"/>
      <c r="V32" s="115"/>
      <c r="W32" s="115"/>
    </row>
    <row r="33" ht="32.9" customHeight="1" spans="1:23">
      <c r="A33" s="23" t="s">
        <v>259</v>
      </c>
      <c r="B33" s="114" t="s">
        <v>275</v>
      </c>
      <c r="C33" s="23" t="s">
        <v>274</v>
      </c>
      <c r="D33" s="23" t="s">
        <v>45</v>
      </c>
      <c r="E33" s="23" t="s">
        <v>82</v>
      </c>
      <c r="F33" s="23" t="s">
        <v>83</v>
      </c>
      <c r="G33" s="23" t="s">
        <v>233</v>
      </c>
      <c r="H33" s="23" t="s">
        <v>234</v>
      </c>
      <c r="I33" s="115">
        <v>20000</v>
      </c>
      <c r="J33" s="115"/>
      <c r="K33" s="115"/>
      <c r="L33" s="115"/>
      <c r="M33" s="115"/>
      <c r="N33" s="115">
        <v>20000</v>
      </c>
      <c r="O33" s="115"/>
      <c r="P33" s="115"/>
      <c r="Q33" s="115"/>
      <c r="R33" s="115"/>
      <c r="S33" s="115"/>
      <c r="T33" s="115"/>
      <c r="U33" s="89"/>
      <c r="V33" s="115"/>
      <c r="W33" s="115"/>
    </row>
    <row r="34" ht="32.9" customHeight="1" spans="1:23">
      <c r="A34" s="23" t="s">
        <v>259</v>
      </c>
      <c r="B34" s="114" t="s">
        <v>275</v>
      </c>
      <c r="C34" s="23" t="s">
        <v>274</v>
      </c>
      <c r="D34" s="23" t="s">
        <v>45</v>
      </c>
      <c r="E34" s="23" t="s">
        <v>82</v>
      </c>
      <c r="F34" s="23" t="s">
        <v>83</v>
      </c>
      <c r="G34" s="23" t="s">
        <v>235</v>
      </c>
      <c r="H34" s="23" t="s">
        <v>236</v>
      </c>
      <c r="I34" s="115">
        <v>5000</v>
      </c>
      <c r="J34" s="115"/>
      <c r="K34" s="115"/>
      <c r="L34" s="115"/>
      <c r="M34" s="115"/>
      <c r="N34" s="115">
        <v>5000</v>
      </c>
      <c r="O34" s="115"/>
      <c r="P34" s="115"/>
      <c r="Q34" s="115"/>
      <c r="R34" s="115"/>
      <c r="S34" s="115"/>
      <c r="T34" s="115"/>
      <c r="U34" s="89"/>
      <c r="V34" s="115"/>
      <c r="W34" s="115"/>
    </row>
    <row r="35" ht="32.9" customHeight="1" spans="1:23">
      <c r="A35" s="23"/>
      <c r="B35" s="23"/>
      <c r="C35" s="23" t="s">
        <v>276</v>
      </c>
      <c r="D35" s="23"/>
      <c r="E35" s="23"/>
      <c r="F35" s="23"/>
      <c r="G35" s="23"/>
      <c r="H35" s="23"/>
      <c r="I35" s="115">
        <v>189764.59</v>
      </c>
      <c r="J35" s="115"/>
      <c r="K35" s="115"/>
      <c r="L35" s="115"/>
      <c r="M35" s="115"/>
      <c r="N35" s="115">
        <v>189764.59</v>
      </c>
      <c r="O35" s="115"/>
      <c r="P35" s="115"/>
      <c r="Q35" s="115"/>
      <c r="R35" s="115"/>
      <c r="S35" s="115"/>
      <c r="T35" s="115"/>
      <c r="U35" s="89"/>
      <c r="V35" s="115"/>
      <c r="W35" s="115"/>
    </row>
    <row r="36" ht="32.9" customHeight="1" spans="1:23">
      <c r="A36" s="23" t="s">
        <v>259</v>
      </c>
      <c r="B36" s="114" t="s">
        <v>277</v>
      </c>
      <c r="C36" s="23" t="s">
        <v>276</v>
      </c>
      <c r="D36" s="23" t="s">
        <v>45</v>
      </c>
      <c r="E36" s="23" t="s">
        <v>80</v>
      </c>
      <c r="F36" s="23" t="s">
        <v>81</v>
      </c>
      <c r="G36" s="23" t="s">
        <v>221</v>
      </c>
      <c r="H36" s="23" t="s">
        <v>222</v>
      </c>
      <c r="I36" s="115">
        <v>38154</v>
      </c>
      <c r="J36" s="115"/>
      <c r="K36" s="115"/>
      <c r="L36" s="115"/>
      <c r="M36" s="115"/>
      <c r="N36" s="115">
        <v>38154</v>
      </c>
      <c r="O36" s="115"/>
      <c r="P36" s="115"/>
      <c r="Q36" s="115"/>
      <c r="R36" s="115"/>
      <c r="S36" s="115"/>
      <c r="T36" s="115"/>
      <c r="U36" s="89"/>
      <c r="V36" s="115"/>
      <c r="W36" s="115"/>
    </row>
    <row r="37" ht="32.9" customHeight="1" spans="1:23">
      <c r="A37" s="23" t="s">
        <v>259</v>
      </c>
      <c r="B37" s="114" t="s">
        <v>277</v>
      </c>
      <c r="C37" s="23" t="s">
        <v>276</v>
      </c>
      <c r="D37" s="23" t="s">
        <v>45</v>
      </c>
      <c r="E37" s="23" t="s">
        <v>80</v>
      </c>
      <c r="F37" s="23" t="s">
        <v>81</v>
      </c>
      <c r="G37" s="23" t="s">
        <v>231</v>
      </c>
      <c r="H37" s="23" t="s">
        <v>232</v>
      </c>
      <c r="I37" s="115">
        <v>29610.59</v>
      </c>
      <c r="J37" s="115"/>
      <c r="K37" s="115"/>
      <c r="L37" s="115"/>
      <c r="M37" s="115"/>
      <c r="N37" s="115">
        <v>29610.59</v>
      </c>
      <c r="O37" s="115"/>
      <c r="P37" s="115"/>
      <c r="Q37" s="115"/>
      <c r="R37" s="115"/>
      <c r="S37" s="115"/>
      <c r="T37" s="115"/>
      <c r="U37" s="89"/>
      <c r="V37" s="115"/>
      <c r="W37" s="115"/>
    </row>
    <row r="38" ht="32.9" customHeight="1" spans="1:23">
      <c r="A38" s="23" t="s">
        <v>259</v>
      </c>
      <c r="B38" s="114" t="s">
        <v>277</v>
      </c>
      <c r="C38" s="23" t="s">
        <v>276</v>
      </c>
      <c r="D38" s="23" t="s">
        <v>45</v>
      </c>
      <c r="E38" s="23" t="s">
        <v>80</v>
      </c>
      <c r="F38" s="23" t="s">
        <v>81</v>
      </c>
      <c r="G38" s="23" t="s">
        <v>233</v>
      </c>
      <c r="H38" s="23" t="s">
        <v>234</v>
      </c>
      <c r="I38" s="115">
        <v>43000</v>
      </c>
      <c r="J38" s="115"/>
      <c r="K38" s="115"/>
      <c r="L38" s="115"/>
      <c r="M38" s="115"/>
      <c r="N38" s="115">
        <v>43000</v>
      </c>
      <c r="O38" s="115"/>
      <c r="P38" s="115"/>
      <c r="Q38" s="115"/>
      <c r="R38" s="115"/>
      <c r="S38" s="115"/>
      <c r="T38" s="115"/>
      <c r="U38" s="89"/>
      <c r="V38" s="115"/>
      <c r="W38" s="115"/>
    </row>
    <row r="39" ht="32.9" customHeight="1" spans="1:23">
      <c r="A39" s="23" t="s">
        <v>259</v>
      </c>
      <c r="B39" s="114" t="s">
        <v>277</v>
      </c>
      <c r="C39" s="23" t="s">
        <v>276</v>
      </c>
      <c r="D39" s="23" t="s">
        <v>45</v>
      </c>
      <c r="E39" s="23" t="s">
        <v>80</v>
      </c>
      <c r="F39" s="23" t="s">
        <v>81</v>
      </c>
      <c r="G39" s="23" t="s">
        <v>235</v>
      </c>
      <c r="H39" s="23" t="s">
        <v>236</v>
      </c>
      <c r="I39" s="115">
        <v>74000</v>
      </c>
      <c r="J39" s="115"/>
      <c r="K39" s="115"/>
      <c r="L39" s="115"/>
      <c r="M39" s="115"/>
      <c r="N39" s="115">
        <v>74000</v>
      </c>
      <c r="O39" s="115"/>
      <c r="P39" s="115"/>
      <c r="Q39" s="115"/>
      <c r="R39" s="115"/>
      <c r="S39" s="115"/>
      <c r="T39" s="115"/>
      <c r="U39" s="89"/>
      <c r="V39" s="115"/>
      <c r="W39" s="115"/>
    </row>
    <row r="40" ht="32.9" customHeight="1" spans="1:23">
      <c r="A40" s="23" t="s">
        <v>259</v>
      </c>
      <c r="B40" s="114" t="s">
        <v>277</v>
      </c>
      <c r="C40" s="23" t="s">
        <v>276</v>
      </c>
      <c r="D40" s="23" t="s">
        <v>45</v>
      </c>
      <c r="E40" s="23" t="s">
        <v>80</v>
      </c>
      <c r="F40" s="23" t="s">
        <v>81</v>
      </c>
      <c r="G40" s="23" t="s">
        <v>237</v>
      </c>
      <c r="H40" s="23" t="s">
        <v>238</v>
      </c>
      <c r="I40" s="115">
        <v>5000</v>
      </c>
      <c r="J40" s="115"/>
      <c r="K40" s="115"/>
      <c r="L40" s="115"/>
      <c r="M40" s="115"/>
      <c r="N40" s="115">
        <v>5000</v>
      </c>
      <c r="O40" s="115"/>
      <c r="P40" s="115"/>
      <c r="Q40" s="115"/>
      <c r="R40" s="115"/>
      <c r="S40" s="115"/>
      <c r="T40" s="115"/>
      <c r="U40" s="89"/>
      <c r="V40" s="115"/>
      <c r="W40" s="115"/>
    </row>
    <row r="41" ht="32.9" customHeight="1" spans="1:23">
      <c r="A41" s="23"/>
      <c r="B41" s="23"/>
      <c r="C41" s="23" t="s">
        <v>278</v>
      </c>
      <c r="D41" s="23"/>
      <c r="E41" s="23"/>
      <c r="F41" s="23"/>
      <c r="G41" s="23"/>
      <c r="H41" s="23"/>
      <c r="I41" s="115">
        <v>944728</v>
      </c>
      <c r="J41" s="115"/>
      <c r="K41" s="115"/>
      <c r="L41" s="115"/>
      <c r="M41" s="115"/>
      <c r="N41" s="115">
        <v>944728</v>
      </c>
      <c r="O41" s="115"/>
      <c r="P41" s="115"/>
      <c r="Q41" s="115"/>
      <c r="R41" s="115"/>
      <c r="S41" s="115"/>
      <c r="T41" s="115"/>
      <c r="U41" s="89"/>
      <c r="V41" s="115"/>
      <c r="W41" s="115"/>
    </row>
    <row r="42" ht="32.9" customHeight="1" spans="1:23">
      <c r="A42" s="23" t="s">
        <v>268</v>
      </c>
      <c r="B42" s="114" t="s">
        <v>279</v>
      </c>
      <c r="C42" s="23" t="s">
        <v>278</v>
      </c>
      <c r="D42" s="23" t="s">
        <v>45</v>
      </c>
      <c r="E42" s="23" t="s">
        <v>86</v>
      </c>
      <c r="F42" s="23" t="s">
        <v>87</v>
      </c>
      <c r="G42" s="23" t="s">
        <v>221</v>
      </c>
      <c r="H42" s="23" t="s">
        <v>222</v>
      </c>
      <c r="I42" s="115">
        <v>61600</v>
      </c>
      <c r="J42" s="115"/>
      <c r="K42" s="115"/>
      <c r="L42" s="115"/>
      <c r="M42" s="115"/>
      <c r="N42" s="115">
        <v>61600</v>
      </c>
      <c r="O42" s="115"/>
      <c r="P42" s="115"/>
      <c r="Q42" s="115"/>
      <c r="R42" s="115"/>
      <c r="S42" s="115"/>
      <c r="T42" s="115"/>
      <c r="U42" s="89"/>
      <c r="V42" s="115"/>
      <c r="W42" s="115"/>
    </row>
    <row r="43" ht="32.9" customHeight="1" spans="1:23">
      <c r="A43" s="23" t="s">
        <v>268</v>
      </c>
      <c r="B43" s="114" t="s">
        <v>279</v>
      </c>
      <c r="C43" s="23" t="s">
        <v>278</v>
      </c>
      <c r="D43" s="23" t="s">
        <v>45</v>
      </c>
      <c r="E43" s="23" t="s">
        <v>86</v>
      </c>
      <c r="F43" s="23" t="s">
        <v>87</v>
      </c>
      <c r="G43" s="23" t="s">
        <v>231</v>
      </c>
      <c r="H43" s="23" t="s">
        <v>232</v>
      </c>
      <c r="I43" s="115">
        <v>277628</v>
      </c>
      <c r="J43" s="115"/>
      <c r="K43" s="115"/>
      <c r="L43" s="115"/>
      <c r="M43" s="115"/>
      <c r="N43" s="115">
        <v>277628</v>
      </c>
      <c r="O43" s="115"/>
      <c r="P43" s="115"/>
      <c r="Q43" s="115"/>
      <c r="R43" s="115"/>
      <c r="S43" s="115"/>
      <c r="T43" s="115"/>
      <c r="U43" s="89"/>
      <c r="V43" s="115"/>
      <c r="W43" s="115"/>
    </row>
    <row r="44" ht="32.9" customHeight="1" spans="1:23">
      <c r="A44" s="23" t="s">
        <v>268</v>
      </c>
      <c r="B44" s="114" t="s">
        <v>279</v>
      </c>
      <c r="C44" s="23" t="s">
        <v>278</v>
      </c>
      <c r="D44" s="23" t="s">
        <v>45</v>
      </c>
      <c r="E44" s="23" t="s">
        <v>86</v>
      </c>
      <c r="F44" s="23" t="s">
        <v>87</v>
      </c>
      <c r="G44" s="23" t="s">
        <v>235</v>
      </c>
      <c r="H44" s="23" t="s">
        <v>236</v>
      </c>
      <c r="I44" s="115">
        <v>250000</v>
      </c>
      <c r="J44" s="115"/>
      <c r="K44" s="115"/>
      <c r="L44" s="115"/>
      <c r="M44" s="115"/>
      <c r="N44" s="115">
        <v>250000</v>
      </c>
      <c r="O44" s="115"/>
      <c r="P44" s="115"/>
      <c r="Q44" s="115"/>
      <c r="R44" s="115"/>
      <c r="S44" s="115"/>
      <c r="T44" s="115"/>
      <c r="U44" s="89"/>
      <c r="V44" s="115"/>
      <c r="W44" s="115"/>
    </row>
    <row r="45" ht="32.9" customHeight="1" spans="1:23">
      <c r="A45" s="23" t="s">
        <v>268</v>
      </c>
      <c r="B45" s="114" t="s">
        <v>279</v>
      </c>
      <c r="C45" s="23" t="s">
        <v>278</v>
      </c>
      <c r="D45" s="23" t="s">
        <v>45</v>
      </c>
      <c r="E45" s="23" t="s">
        <v>86</v>
      </c>
      <c r="F45" s="23" t="s">
        <v>87</v>
      </c>
      <c r="G45" s="23" t="s">
        <v>237</v>
      </c>
      <c r="H45" s="23" t="s">
        <v>238</v>
      </c>
      <c r="I45" s="115">
        <v>155500</v>
      </c>
      <c r="J45" s="115"/>
      <c r="K45" s="115"/>
      <c r="L45" s="115"/>
      <c r="M45" s="115"/>
      <c r="N45" s="115">
        <v>155500</v>
      </c>
      <c r="O45" s="115"/>
      <c r="P45" s="115"/>
      <c r="Q45" s="115"/>
      <c r="R45" s="115"/>
      <c r="S45" s="115"/>
      <c r="T45" s="115"/>
      <c r="U45" s="89"/>
      <c r="V45" s="115"/>
      <c r="W45" s="115"/>
    </row>
    <row r="46" ht="32.9" customHeight="1" spans="1:23">
      <c r="A46" s="23" t="s">
        <v>268</v>
      </c>
      <c r="B46" s="114" t="s">
        <v>279</v>
      </c>
      <c r="C46" s="23" t="s">
        <v>278</v>
      </c>
      <c r="D46" s="23" t="s">
        <v>45</v>
      </c>
      <c r="E46" s="23" t="s">
        <v>86</v>
      </c>
      <c r="F46" s="23" t="s">
        <v>87</v>
      </c>
      <c r="G46" s="23" t="s">
        <v>265</v>
      </c>
      <c r="H46" s="23" t="s">
        <v>266</v>
      </c>
      <c r="I46" s="115">
        <v>200000</v>
      </c>
      <c r="J46" s="115"/>
      <c r="K46" s="115"/>
      <c r="L46" s="115"/>
      <c r="M46" s="115"/>
      <c r="N46" s="115">
        <v>200000</v>
      </c>
      <c r="O46" s="115"/>
      <c r="P46" s="115"/>
      <c r="Q46" s="115"/>
      <c r="R46" s="115"/>
      <c r="S46" s="115"/>
      <c r="T46" s="115"/>
      <c r="U46" s="89"/>
      <c r="V46" s="115"/>
      <c r="W46" s="115"/>
    </row>
    <row r="47" ht="32.9" customHeight="1" spans="1:23">
      <c r="A47" s="23"/>
      <c r="B47" s="23"/>
      <c r="C47" s="23" t="s">
        <v>280</v>
      </c>
      <c r="D47" s="23"/>
      <c r="E47" s="23"/>
      <c r="F47" s="23"/>
      <c r="G47" s="23"/>
      <c r="H47" s="23"/>
      <c r="I47" s="115">
        <v>5157966.38</v>
      </c>
      <c r="J47" s="115"/>
      <c r="K47" s="115"/>
      <c r="L47" s="115"/>
      <c r="M47" s="115"/>
      <c r="N47" s="115">
        <v>5157966.38</v>
      </c>
      <c r="O47" s="115"/>
      <c r="P47" s="115"/>
      <c r="Q47" s="115"/>
      <c r="R47" s="115"/>
      <c r="S47" s="115"/>
      <c r="T47" s="115"/>
      <c r="U47" s="89"/>
      <c r="V47" s="115"/>
      <c r="W47" s="115"/>
    </row>
    <row r="48" ht="32.9" customHeight="1" spans="1:23">
      <c r="A48" s="23" t="s">
        <v>268</v>
      </c>
      <c r="B48" s="114" t="s">
        <v>281</v>
      </c>
      <c r="C48" s="23" t="s">
        <v>280</v>
      </c>
      <c r="D48" s="23" t="s">
        <v>45</v>
      </c>
      <c r="E48" s="23" t="s">
        <v>74</v>
      </c>
      <c r="F48" s="23" t="s">
        <v>75</v>
      </c>
      <c r="G48" s="23" t="s">
        <v>211</v>
      </c>
      <c r="H48" s="23" t="s">
        <v>212</v>
      </c>
      <c r="I48" s="115">
        <v>210676.96</v>
      </c>
      <c r="J48" s="115"/>
      <c r="K48" s="115"/>
      <c r="L48" s="115"/>
      <c r="M48" s="115"/>
      <c r="N48" s="115">
        <v>210676.96</v>
      </c>
      <c r="O48" s="115"/>
      <c r="P48" s="115"/>
      <c r="Q48" s="115"/>
      <c r="R48" s="115"/>
      <c r="S48" s="115"/>
      <c r="T48" s="115"/>
      <c r="U48" s="89"/>
      <c r="V48" s="115"/>
      <c r="W48" s="115"/>
    </row>
    <row r="49" ht="32.9" customHeight="1" spans="1:23">
      <c r="A49" s="23" t="s">
        <v>268</v>
      </c>
      <c r="B49" s="114" t="s">
        <v>281</v>
      </c>
      <c r="C49" s="23" t="s">
        <v>280</v>
      </c>
      <c r="D49" s="23" t="s">
        <v>45</v>
      </c>
      <c r="E49" s="23" t="s">
        <v>74</v>
      </c>
      <c r="F49" s="23" t="s">
        <v>75</v>
      </c>
      <c r="G49" s="23" t="s">
        <v>221</v>
      </c>
      <c r="H49" s="23" t="s">
        <v>222</v>
      </c>
      <c r="I49" s="115">
        <v>173549.12</v>
      </c>
      <c r="J49" s="115"/>
      <c r="K49" s="115"/>
      <c r="L49" s="115"/>
      <c r="M49" s="115"/>
      <c r="N49" s="115">
        <v>173549.12</v>
      </c>
      <c r="O49" s="115"/>
      <c r="P49" s="115"/>
      <c r="Q49" s="115"/>
      <c r="R49" s="115"/>
      <c r="S49" s="115"/>
      <c r="T49" s="115"/>
      <c r="U49" s="89"/>
      <c r="V49" s="115"/>
      <c r="W49" s="115"/>
    </row>
    <row r="50" ht="32.9" customHeight="1" spans="1:23">
      <c r="A50" s="23" t="s">
        <v>268</v>
      </c>
      <c r="B50" s="114" t="s">
        <v>281</v>
      </c>
      <c r="C50" s="23" t="s">
        <v>280</v>
      </c>
      <c r="D50" s="23" t="s">
        <v>45</v>
      </c>
      <c r="E50" s="23" t="s">
        <v>74</v>
      </c>
      <c r="F50" s="23" t="s">
        <v>75</v>
      </c>
      <c r="G50" s="23" t="s">
        <v>229</v>
      </c>
      <c r="H50" s="23" t="s">
        <v>230</v>
      </c>
      <c r="I50" s="115">
        <v>167947.34</v>
      </c>
      <c r="J50" s="115"/>
      <c r="K50" s="115"/>
      <c r="L50" s="115"/>
      <c r="M50" s="115"/>
      <c r="N50" s="115">
        <v>167947.34</v>
      </c>
      <c r="O50" s="115"/>
      <c r="P50" s="115"/>
      <c r="Q50" s="115"/>
      <c r="R50" s="115"/>
      <c r="S50" s="115"/>
      <c r="T50" s="115"/>
      <c r="U50" s="89"/>
      <c r="V50" s="115"/>
      <c r="W50" s="115"/>
    </row>
    <row r="51" ht="32.9" customHeight="1" spans="1:23">
      <c r="A51" s="23" t="s">
        <v>268</v>
      </c>
      <c r="B51" s="114" t="s">
        <v>281</v>
      </c>
      <c r="C51" s="23" t="s">
        <v>280</v>
      </c>
      <c r="D51" s="23" t="s">
        <v>45</v>
      </c>
      <c r="E51" s="23" t="s">
        <v>74</v>
      </c>
      <c r="F51" s="23" t="s">
        <v>75</v>
      </c>
      <c r="G51" s="23" t="s">
        <v>233</v>
      </c>
      <c r="H51" s="23" t="s">
        <v>234</v>
      </c>
      <c r="I51" s="115">
        <v>7400</v>
      </c>
      <c r="J51" s="115"/>
      <c r="K51" s="115"/>
      <c r="L51" s="115"/>
      <c r="M51" s="115"/>
      <c r="N51" s="115">
        <v>7400</v>
      </c>
      <c r="O51" s="115"/>
      <c r="P51" s="115"/>
      <c r="Q51" s="115"/>
      <c r="R51" s="115"/>
      <c r="S51" s="115"/>
      <c r="T51" s="115"/>
      <c r="U51" s="89"/>
      <c r="V51" s="115"/>
      <c r="W51" s="115"/>
    </row>
    <row r="52" ht="32.9" customHeight="1" spans="1:23">
      <c r="A52" s="23" t="s">
        <v>268</v>
      </c>
      <c r="B52" s="114" t="s">
        <v>281</v>
      </c>
      <c r="C52" s="23" t="s">
        <v>280</v>
      </c>
      <c r="D52" s="23" t="s">
        <v>45</v>
      </c>
      <c r="E52" s="23" t="s">
        <v>74</v>
      </c>
      <c r="F52" s="23" t="s">
        <v>75</v>
      </c>
      <c r="G52" s="23" t="s">
        <v>235</v>
      </c>
      <c r="H52" s="23" t="s">
        <v>236</v>
      </c>
      <c r="I52" s="115">
        <v>51802.21</v>
      </c>
      <c r="J52" s="115"/>
      <c r="K52" s="115"/>
      <c r="L52" s="115"/>
      <c r="M52" s="115"/>
      <c r="N52" s="115">
        <v>51802.21</v>
      </c>
      <c r="O52" s="115"/>
      <c r="P52" s="115"/>
      <c r="Q52" s="115"/>
      <c r="R52" s="115"/>
      <c r="S52" s="115"/>
      <c r="T52" s="115"/>
      <c r="U52" s="89"/>
      <c r="V52" s="115"/>
      <c r="W52" s="115"/>
    </row>
    <row r="53" ht="32.9" customHeight="1" spans="1:23">
      <c r="A53" s="23" t="s">
        <v>268</v>
      </c>
      <c r="B53" s="114" t="s">
        <v>281</v>
      </c>
      <c r="C53" s="23" t="s">
        <v>280</v>
      </c>
      <c r="D53" s="23" t="s">
        <v>45</v>
      </c>
      <c r="E53" s="23" t="s">
        <v>74</v>
      </c>
      <c r="F53" s="23" t="s">
        <v>75</v>
      </c>
      <c r="G53" s="23" t="s">
        <v>237</v>
      </c>
      <c r="H53" s="23" t="s">
        <v>238</v>
      </c>
      <c r="I53" s="115">
        <v>57655</v>
      </c>
      <c r="J53" s="115"/>
      <c r="K53" s="115"/>
      <c r="L53" s="115"/>
      <c r="M53" s="115"/>
      <c r="N53" s="115">
        <v>57655</v>
      </c>
      <c r="O53" s="115"/>
      <c r="P53" s="115"/>
      <c r="Q53" s="115"/>
      <c r="R53" s="115"/>
      <c r="S53" s="115"/>
      <c r="T53" s="115"/>
      <c r="U53" s="89"/>
      <c r="V53" s="115"/>
      <c r="W53" s="115"/>
    </row>
    <row r="54" ht="32.9" customHeight="1" spans="1:23">
      <c r="A54" s="23" t="s">
        <v>268</v>
      </c>
      <c r="B54" s="114" t="s">
        <v>281</v>
      </c>
      <c r="C54" s="23" t="s">
        <v>280</v>
      </c>
      <c r="D54" s="23" t="s">
        <v>45</v>
      </c>
      <c r="E54" s="23" t="s">
        <v>74</v>
      </c>
      <c r="F54" s="23" t="s">
        <v>75</v>
      </c>
      <c r="G54" s="23" t="s">
        <v>282</v>
      </c>
      <c r="H54" s="23" t="s">
        <v>283</v>
      </c>
      <c r="I54" s="115">
        <v>10000</v>
      </c>
      <c r="J54" s="115"/>
      <c r="K54" s="115"/>
      <c r="L54" s="115"/>
      <c r="M54" s="115"/>
      <c r="N54" s="115">
        <v>10000</v>
      </c>
      <c r="O54" s="115"/>
      <c r="P54" s="115"/>
      <c r="Q54" s="115"/>
      <c r="R54" s="115"/>
      <c r="S54" s="115"/>
      <c r="T54" s="115"/>
      <c r="U54" s="89"/>
      <c r="V54" s="115"/>
      <c r="W54" s="115"/>
    </row>
    <row r="55" ht="32.9" customHeight="1" spans="1:23">
      <c r="A55" s="23" t="s">
        <v>268</v>
      </c>
      <c r="B55" s="114" t="s">
        <v>281</v>
      </c>
      <c r="C55" s="23" t="s">
        <v>280</v>
      </c>
      <c r="D55" s="23" t="s">
        <v>45</v>
      </c>
      <c r="E55" s="23" t="s">
        <v>74</v>
      </c>
      <c r="F55" s="23" t="s">
        <v>75</v>
      </c>
      <c r="G55" s="23" t="s">
        <v>265</v>
      </c>
      <c r="H55" s="23" t="s">
        <v>266</v>
      </c>
      <c r="I55" s="115">
        <v>3389575.75</v>
      </c>
      <c r="J55" s="115"/>
      <c r="K55" s="115"/>
      <c r="L55" s="115"/>
      <c r="M55" s="115"/>
      <c r="N55" s="115">
        <v>3389575.75</v>
      </c>
      <c r="O55" s="115"/>
      <c r="P55" s="115"/>
      <c r="Q55" s="115"/>
      <c r="R55" s="115"/>
      <c r="S55" s="115"/>
      <c r="T55" s="115"/>
      <c r="U55" s="89"/>
      <c r="V55" s="115"/>
      <c r="W55" s="115"/>
    </row>
    <row r="56" ht="32.9" customHeight="1" spans="1:23">
      <c r="A56" s="23" t="s">
        <v>268</v>
      </c>
      <c r="B56" s="114" t="s">
        <v>281</v>
      </c>
      <c r="C56" s="23" t="s">
        <v>280</v>
      </c>
      <c r="D56" s="23" t="s">
        <v>45</v>
      </c>
      <c r="E56" s="23" t="s">
        <v>74</v>
      </c>
      <c r="F56" s="23" t="s">
        <v>75</v>
      </c>
      <c r="G56" s="23" t="s">
        <v>284</v>
      </c>
      <c r="H56" s="23" t="s">
        <v>285</v>
      </c>
      <c r="I56" s="115">
        <v>1089360</v>
      </c>
      <c r="J56" s="115"/>
      <c r="K56" s="115"/>
      <c r="L56" s="115"/>
      <c r="M56" s="115"/>
      <c r="N56" s="115">
        <v>1089360</v>
      </c>
      <c r="O56" s="115"/>
      <c r="P56" s="115"/>
      <c r="Q56" s="115"/>
      <c r="R56" s="115"/>
      <c r="S56" s="115"/>
      <c r="T56" s="115"/>
      <c r="U56" s="89"/>
      <c r="V56" s="115"/>
      <c r="W56" s="115"/>
    </row>
    <row r="57" ht="32.9" customHeight="1" spans="1:23">
      <c r="A57" s="23"/>
      <c r="B57" s="23"/>
      <c r="C57" s="23" t="s">
        <v>286</v>
      </c>
      <c r="D57" s="23"/>
      <c r="E57" s="23"/>
      <c r="F57" s="23"/>
      <c r="G57" s="23"/>
      <c r="H57" s="23"/>
      <c r="I57" s="115">
        <v>191600</v>
      </c>
      <c r="J57" s="115"/>
      <c r="K57" s="115"/>
      <c r="L57" s="115"/>
      <c r="M57" s="115"/>
      <c r="N57" s="115">
        <v>191600</v>
      </c>
      <c r="O57" s="115"/>
      <c r="P57" s="115"/>
      <c r="Q57" s="115"/>
      <c r="R57" s="115"/>
      <c r="S57" s="115"/>
      <c r="T57" s="115"/>
      <c r="U57" s="89"/>
      <c r="V57" s="115"/>
      <c r="W57" s="115"/>
    </row>
    <row r="58" ht="32.9" customHeight="1" spans="1:23">
      <c r="A58" s="23" t="s">
        <v>268</v>
      </c>
      <c r="B58" s="114" t="s">
        <v>287</v>
      </c>
      <c r="C58" s="23" t="s">
        <v>286</v>
      </c>
      <c r="D58" s="23" t="s">
        <v>45</v>
      </c>
      <c r="E58" s="23" t="s">
        <v>74</v>
      </c>
      <c r="F58" s="23" t="s">
        <v>75</v>
      </c>
      <c r="G58" s="23" t="s">
        <v>221</v>
      </c>
      <c r="H58" s="23" t="s">
        <v>222</v>
      </c>
      <c r="I58" s="115">
        <v>30000</v>
      </c>
      <c r="J58" s="115"/>
      <c r="K58" s="115"/>
      <c r="L58" s="115"/>
      <c r="M58" s="115"/>
      <c r="N58" s="115">
        <v>30000</v>
      </c>
      <c r="O58" s="115"/>
      <c r="P58" s="115"/>
      <c r="Q58" s="115"/>
      <c r="R58" s="115"/>
      <c r="S58" s="115"/>
      <c r="T58" s="115"/>
      <c r="U58" s="89"/>
      <c r="V58" s="115"/>
      <c r="W58" s="115"/>
    </row>
    <row r="59" ht="32.9" customHeight="1" spans="1:23">
      <c r="A59" s="23" t="s">
        <v>268</v>
      </c>
      <c r="B59" s="114" t="s">
        <v>287</v>
      </c>
      <c r="C59" s="23" t="s">
        <v>286</v>
      </c>
      <c r="D59" s="23" t="s">
        <v>45</v>
      </c>
      <c r="E59" s="23" t="s">
        <v>74</v>
      </c>
      <c r="F59" s="23" t="s">
        <v>75</v>
      </c>
      <c r="G59" s="23" t="s">
        <v>229</v>
      </c>
      <c r="H59" s="23" t="s">
        <v>230</v>
      </c>
      <c r="I59" s="115">
        <v>40000</v>
      </c>
      <c r="J59" s="115"/>
      <c r="K59" s="115"/>
      <c r="L59" s="115"/>
      <c r="M59" s="115"/>
      <c r="N59" s="115">
        <v>40000</v>
      </c>
      <c r="O59" s="115"/>
      <c r="P59" s="115"/>
      <c r="Q59" s="115"/>
      <c r="R59" s="115"/>
      <c r="S59" s="115"/>
      <c r="T59" s="115"/>
      <c r="U59" s="89"/>
      <c r="V59" s="115"/>
      <c r="W59" s="115"/>
    </row>
    <row r="60" ht="32.9" customHeight="1" spans="1:23">
      <c r="A60" s="23" t="s">
        <v>268</v>
      </c>
      <c r="B60" s="114" t="s">
        <v>287</v>
      </c>
      <c r="C60" s="23" t="s">
        <v>286</v>
      </c>
      <c r="D60" s="23" t="s">
        <v>45</v>
      </c>
      <c r="E60" s="23" t="s">
        <v>74</v>
      </c>
      <c r="F60" s="23" t="s">
        <v>75</v>
      </c>
      <c r="G60" s="23" t="s">
        <v>231</v>
      </c>
      <c r="H60" s="23" t="s">
        <v>232</v>
      </c>
      <c r="I60" s="115">
        <v>80000</v>
      </c>
      <c r="J60" s="115"/>
      <c r="K60" s="115"/>
      <c r="L60" s="115"/>
      <c r="M60" s="115"/>
      <c r="N60" s="115">
        <v>80000</v>
      </c>
      <c r="O60" s="115"/>
      <c r="P60" s="115"/>
      <c r="Q60" s="115"/>
      <c r="R60" s="115"/>
      <c r="S60" s="115"/>
      <c r="T60" s="115"/>
      <c r="U60" s="89"/>
      <c r="V60" s="115"/>
      <c r="W60" s="115"/>
    </row>
    <row r="61" ht="32.9" customHeight="1" spans="1:23">
      <c r="A61" s="23" t="s">
        <v>268</v>
      </c>
      <c r="B61" s="114" t="s">
        <v>287</v>
      </c>
      <c r="C61" s="23" t="s">
        <v>286</v>
      </c>
      <c r="D61" s="23" t="s">
        <v>45</v>
      </c>
      <c r="E61" s="23" t="s">
        <v>74</v>
      </c>
      <c r="F61" s="23" t="s">
        <v>75</v>
      </c>
      <c r="G61" s="23" t="s">
        <v>233</v>
      </c>
      <c r="H61" s="23" t="s">
        <v>234</v>
      </c>
      <c r="I61" s="115">
        <v>21400</v>
      </c>
      <c r="J61" s="115"/>
      <c r="K61" s="115"/>
      <c r="L61" s="115"/>
      <c r="M61" s="115"/>
      <c r="N61" s="115">
        <v>21400</v>
      </c>
      <c r="O61" s="115"/>
      <c r="P61" s="115"/>
      <c r="Q61" s="115"/>
      <c r="R61" s="115"/>
      <c r="S61" s="115"/>
      <c r="T61" s="115"/>
      <c r="U61" s="89"/>
      <c r="V61" s="115"/>
      <c r="W61" s="115"/>
    </row>
    <row r="62" ht="32.9" customHeight="1" spans="1:23">
      <c r="A62" s="23" t="s">
        <v>268</v>
      </c>
      <c r="B62" s="114" t="s">
        <v>287</v>
      </c>
      <c r="C62" s="23" t="s">
        <v>286</v>
      </c>
      <c r="D62" s="23" t="s">
        <v>45</v>
      </c>
      <c r="E62" s="23" t="s">
        <v>74</v>
      </c>
      <c r="F62" s="23" t="s">
        <v>75</v>
      </c>
      <c r="G62" s="23" t="s">
        <v>237</v>
      </c>
      <c r="H62" s="23" t="s">
        <v>238</v>
      </c>
      <c r="I62" s="115">
        <v>20200</v>
      </c>
      <c r="J62" s="115"/>
      <c r="K62" s="115"/>
      <c r="L62" s="115"/>
      <c r="M62" s="115"/>
      <c r="N62" s="115">
        <v>20200</v>
      </c>
      <c r="O62" s="115"/>
      <c r="P62" s="115"/>
      <c r="Q62" s="115"/>
      <c r="R62" s="115"/>
      <c r="S62" s="115"/>
      <c r="T62" s="115"/>
      <c r="U62" s="89"/>
      <c r="V62" s="115"/>
      <c r="W62" s="115"/>
    </row>
    <row r="63" ht="32.9" customHeight="1" spans="1:23">
      <c r="A63" s="23"/>
      <c r="B63" s="23"/>
      <c r="C63" s="23" t="s">
        <v>288</v>
      </c>
      <c r="D63" s="23"/>
      <c r="E63" s="23"/>
      <c r="F63" s="23"/>
      <c r="G63" s="23"/>
      <c r="H63" s="23"/>
      <c r="I63" s="115">
        <v>164400</v>
      </c>
      <c r="J63" s="115"/>
      <c r="K63" s="115"/>
      <c r="L63" s="115"/>
      <c r="M63" s="115"/>
      <c r="N63" s="115">
        <v>164400</v>
      </c>
      <c r="O63" s="115"/>
      <c r="P63" s="115"/>
      <c r="Q63" s="115"/>
      <c r="R63" s="115"/>
      <c r="S63" s="115"/>
      <c r="T63" s="115"/>
      <c r="U63" s="89"/>
      <c r="V63" s="115"/>
      <c r="W63" s="115"/>
    </row>
    <row r="64" ht="32.9" customHeight="1" spans="1:23">
      <c r="A64" s="23" t="s">
        <v>268</v>
      </c>
      <c r="B64" s="114" t="s">
        <v>289</v>
      </c>
      <c r="C64" s="23" t="s">
        <v>288</v>
      </c>
      <c r="D64" s="23" t="s">
        <v>45</v>
      </c>
      <c r="E64" s="23" t="s">
        <v>74</v>
      </c>
      <c r="F64" s="23" t="s">
        <v>75</v>
      </c>
      <c r="G64" s="23" t="s">
        <v>211</v>
      </c>
      <c r="H64" s="23" t="s">
        <v>212</v>
      </c>
      <c r="I64" s="115">
        <v>5000</v>
      </c>
      <c r="J64" s="115"/>
      <c r="K64" s="115"/>
      <c r="L64" s="115"/>
      <c r="M64" s="115"/>
      <c r="N64" s="115">
        <v>5000</v>
      </c>
      <c r="O64" s="115"/>
      <c r="P64" s="115"/>
      <c r="Q64" s="115"/>
      <c r="R64" s="115"/>
      <c r="S64" s="115"/>
      <c r="T64" s="115"/>
      <c r="U64" s="89"/>
      <c r="V64" s="115"/>
      <c r="W64" s="115"/>
    </row>
    <row r="65" ht="32.9" customHeight="1" spans="1:23">
      <c r="A65" s="23" t="s">
        <v>268</v>
      </c>
      <c r="B65" s="114" t="s">
        <v>289</v>
      </c>
      <c r="C65" s="23" t="s">
        <v>288</v>
      </c>
      <c r="D65" s="23" t="s">
        <v>45</v>
      </c>
      <c r="E65" s="23" t="s">
        <v>74</v>
      </c>
      <c r="F65" s="23" t="s">
        <v>75</v>
      </c>
      <c r="G65" s="23" t="s">
        <v>221</v>
      </c>
      <c r="H65" s="23" t="s">
        <v>222</v>
      </c>
      <c r="I65" s="115">
        <v>64000</v>
      </c>
      <c r="J65" s="115"/>
      <c r="K65" s="115"/>
      <c r="L65" s="115"/>
      <c r="M65" s="115"/>
      <c r="N65" s="115">
        <v>64000</v>
      </c>
      <c r="O65" s="115"/>
      <c r="P65" s="115"/>
      <c r="Q65" s="115"/>
      <c r="R65" s="115"/>
      <c r="S65" s="115"/>
      <c r="T65" s="115"/>
      <c r="U65" s="89"/>
      <c r="V65" s="115"/>
      <c r="W65" s="115"/>
    </row>
    <row r="66" ht="32.9" customHeight="1" spans="1:23">
      <c r="A66" s="23" t="s">
        <v>268</v>
      </c>
      <c r="B66" s="114" t="s">
        <v>289</v>
      </c>
      <c r="C66" s="23" t="s">
        <v>288</v>
      </c>
      <c r="D66" s="23" t="s">
        <v>45</v>
      </c>
      <c r="E66" s="23" t="s">
        <v>74</v>
      </c>
      <c r="F66" s="23" t="s">
        <v>75</v>
      </c>
      <c r="G66" s="23" t="s">
        <v>231</v>
      </c>
      <c r="H66" s="23" t="s">
        <v>232</v>
      </c>
      <c r="I66" s="115">
        <v>4000</v>
      </c>
      <c r="J66" s="115"/>
      <c r="K66" s="115"/>
      <c r="L66" s="115"/>
      <c r="M66" s="115"/>
      <c r="N66" s="115">
        <v>4000</v>
      </c>
      <c r="O66" s="115"/>
      <c r="P66" s="115"/>
      <c r="Q66" s="115"/>
      <c r="R66" s="115"/>
      <c r="S66" s="115"/>
      <c r="T66" s="115"/>
      <c r="U66" s="89"/>
      <c r="V66" s="115"/>
      <c r="W66" s="115"/>
    </row>
    <row r="67" ht="32.9" customHeight="1" spans="1:23">
      <c r="A67" s="23" t="s">
        <v>268</v>
      </c>
      <c r="B67" s="114" t="s">
        <v>289</v>
      </c>
      <c r="C67" s="23" t="s">
        <v>288</v>
      </c>
      <c r="D67" s="23" t="s">
        <v>45</v>
      </c>
      <c r="E67" s="23" t="s">
        <v>74</v>
      </c>
      <c r="F67" s="23" t="s">
        <v>75</v>
      </c>
      <c r="G67" s="23" t="s">
        <v>233</v>
      </c>
      <c r="H67" s="23" t="s">
        <v>234</v>
      </c>
      <c r="I67" s="115">
        <v>34400</v>
      </c>
      <c r="J67" s="115"/>
      <c r="K67" s="115"/>
      <c r="L67" s="115"/>
      <c r="M67" s="115"/>
      <c r="N67" s="115">
        <v>34400</v>
      </c>
      <c r="O67" s="115"/>
      <c r="P67" s="115"/>
      <c r="Q67" s="115"/>
      <c r="R67" s="115"/>
      <c r="S67" s="115"/>
      <c r="T67" s="115"/>
      <c r="U67" s="89"/>
      <c r="V67" s="115"/>
      <c r="W67" s="115"/>
    </row>
    <row r="68" ht="32.9" customHeight="1" spans="1:23">
      <c r="A68" s="23" t="s">
        <v>268</v>
      </c>
      <c r="B68" s="114" t="s">
        <v>289</v>
      </c>
      <c r="C68" s="23" t="s">
        <v>288</v>
      </c>
      <c r="D68" s="23" t="s">
        <v>45</v>
      </c>
      <c r="E68" s="23" t="s">
        <v>74</v>
      </c>
      <c r="F68" s="23" t="s">
        <v>75</v>
      </c>
      <c r="G68" s="23" t="s">
        <v>235</v>
      </c>
      <c r="H68" s="23" t="s">
        <v>236</v>
      </c>
      <c r="I68" s="115">
        <v>42000</v>
      </c>
      <c r="J68" s="115"/>
      <c r="K68" s="115"/>
      <c r="L68" s="115"/>
      <c r="M68" s="115"/>
      <c r="N68" s="115">
        <v>42000</v>
      </c>
      <c r="O68" s="115"/>
      <c r="P68" s="115"/>
      <c r="Q68" s="115"/>
      <c r="R68" s="115"/>
      <c r="S68" s="115"/>
      <c r="T68" s="115"/>
      <c r="U68" s="89"/>
      <c r="V68" s="115"/>
      <c r="W68" s="115"/>
    </row>
    <row r="69" ht="32.9" customHeight="1" spans="1:23">
      <c r="A69" s="23" t="s">
        <v>268</v>
      </c>
      <c r="B69" s="114" t="s">
        <v>289</v>
      </c>
      <c r="C69" s="23" t="s">
        <v>288</v>
      </c>
      <c r="D69" s="23" t="s">
        <v>45</v>
      </c>
      <c r="E69" s="23" t="s">
        <v>74</v>
      </c>
      <c r="F69" s="23" t="s">
        <v>75</v>
      </c>
      <c r="G69" s="23" t="s">
        <v>237</v>
      </c>
      <c r="H69" s="23" t="s">
        <v>238</v>
      </c>
      <c r="I69" s="115">
        <v>15000</v>
      </c>
      <c r="J69" s="115"/>
      <c r="K69" s="115"/>
      <c r="L69" s="115"/>
      <c r="M69" s="115"/>
      <c r="N69" s="115">
        <v>15000</v>
      </c>
      <c r="O69" s="115"/>
      <c r="P69" s="115"/>
      <c r="Q69" s="115"/>
      <c r="R69" s="115"/>
      <c r="S69" s="115"/>
      <c r="T69" s="115"/>
      <c r="U69" s="89"/>
      <c r="V69" s="115"/>
      <c r="W69" s="115"/>
    </row>
    <row r="70" ht="32.9" customHeight="1" spans="1:23">
      <c r="A70" s="23"/>
      <c r="B70" s="23"/>
      <c r="C70" s="23" t="s">
        <v>290</v>
      </c>
      <c r="D70" s="23"/>
      <c r="E70" s="23"/>
      <c r="F70" s="23"/>
      <c r="G70" s="23"/>
      <c r="H70" s="23"/>
      <c r="I70" s="115">
        <v>232288</v>
      </c>
      <c r="J70" s="115"/>
      <c r="K70" s="115"/>
      <c r="L70" s="115"/>
      <c r="M70" s="115"/>
      <c r="N70" s="115">
        <v>232288</v>
      </c>
      <c r="O70" s="115"/>
      <c r="P70" s="115"/>
      <c r="Q70" s="115"/>
      <c r="R70" s="115"/>
      <c r="S70" s="115"/>
      <c r="T70" s="115"/>
      <c r="U70" s="89"/>
      <c r="V70" s="115"/>
      <c r="W70" s="115"/>
    </row>
    <row r="71" ht="32.9" customHeight="1" spans="1:23">
      <c r="A71" s="23" t="s">
        <v>268</v>
      </c>
      <c r="B71" s="114" t="s">
        <v>291</v>
      </c>
      <c r="C71" s="23" t="s">
        <v>290</v>
      </c>
      <c r="D71" s="23" t="s">
        <v>45</v>
      </c>
      <c r="E71" s="23" t="s">
        <v>66</v>
      </c>
      <c r="F71" s="23" t="s">
        <v>67</v>
      </c>
      <c r="G71" s="23" t="s">
        <v>282</v>
      </c>
      <c r="H71" s="23" t="s">
        <v>283</v>
      </c>
      <c r="I71" s="115">
        <v>232288</v>
      </c>
      <c r="J71" s="115"/>
      <c r="K71" s="115"/>
      <c r="L71" s="115"/>
      <c r="M71" s="115"/>
      <c r="N71" s="115">
        <v>232288</v>
      </c>
      <c r="O71" s="115"/>
      <c r="P71" s="115"/>
      <c r="Q71" s="115"/>
      <c r="R71" s="115"/>
      <c r="S71" s="115"/>
      <c r="T71" s="115"/>
      <c r="U71" s="89"/>
      <c r="V71" s="115"/>
      <c r="W71" s="115"/>
    </row>
    <row r="72" ht="32.9" customHeight="1" spans="1:23">
      <c r="A72" s="23"/>
      <c r="B72" s="23"/>
      <c r="C72" s="23" t="s">
        <v>292</v>
      </c>
      <c r="D72" s="23"/>
      <c r="E72" s="23"/>
      <c r="F72" s="23"/>
      <c r="G72" s="23"/>
      <c r="H72" s="23"/>
      <c r="I72" s="115">
        <v>42628</v>
      </c>
      <c r="J72" s="115"/>
      <c r="K72" s="115"/>
      <c r="L72" s="115"/>
      <c r="M72" s="115"/>
      <c r="N72" s="115">
        <v>42628</v>
      </c>
      <c r="O72" s="115"/>
      <c r="P72" s="115"/>
      <c r="Q72" s="115"/>
      <c r="R72" s="115"/>
      <c r="S72" s="115"/>
      <c r="T72" s="115"/>
      <c r="U72" s="89"/>
      <c r="V72" s="115"/>
      <c r="W72" s="115"/>
    </row>
    <row r="73" ht="32.9" customHeight="1" spans="1:23">
      <c r="A73" s="23" t="s">
        <v>268</v>
      </c>
      <c r="B73" s="114" t="s">
        <v>293</v>
      </c>
      <c r="C73" s="23" t="s">
        <v>292</v>
      </c>
      <c r="D73" s="23" t="s">
        <v>45</v>
      </c>
      <c r="E73" s="23" t="s">
        <v>74</v>
      </c>
      <c r="F73" s="23" t="s">
        <v>75</v>
      </c>
      <c r="G73" s="23" t="s">
        <v>221</v>
      </c>
      <c r="H73" s="23" t="s">
        <v>222</v>
      </c>
      <c r="I73" s="115">
        <v>7628</v>
      </c>
      <c r="J73" s="115"/>
      <c r="K73" s="115"/>
      <c r="L73" s="115"/>
      <c r="M73" s="115"/>
      <c r="N73" s="115">
        <v>7628</v>
      </c>
      <c r="O73" s="115"/>
      <c r="P73" s="115"/>
      <c r="Q73" s="115"/>
      <c r="R73" s="115"/>
      <c r="S73" s="115"/>
      <c r="T73" s="115"/>
      <c r="U73" s="89"/>
      <c r="V73" s="115"/>
      <c r="W73" s="115"/>
    </row>
    <row r="74" ht="32.9" customHeight="1" spans="1:23">
      <c r="A74" s="23" t="s">
        <v>268</v>
      </c>
      <c r="B74" s="114" t="s">
        <v>293</v>
      </c>
      <c r="C74" s="23" t="s">
        <v>292</v>
      </c>
      <c r="D74" s="23" t="s">
        <v>45</v>
      </c>
      <c r="E74" s="23" t="s">
        <v>74</v>
      </c>
      <c r="F74" s="23" t="s">
        <v>75</v>
      </c>
      <c r="G74" s="23" t="s">
        <v>231</v>
      </c>
      <c r="H74" s="23" t="s">
        <v>232</v>
      </c>
      <c r="I74" s="115">
        <v>2000</v>
      </c>
      <c r="J74" s="115"/>
      <c r="K74" s="115"/>
      <c r="L74" s="115"/>
      <c r="M74" s="115"/>
      <c r="N74" s="115">
        <v>2000</v>
      </c>
      <c r="O74" s="115"/>
      <c r="P74" s="115"/>
      <c r="Q74" s="115"/>
      <c r="R74" s="115"/>
      <c r="S74" s="115"/>
      <c r="T74" s="115"/>
      <c r="U74" s="89"/>
      <c r="V74" s="115"/>
      <c r="W74" s="115"/>
    </row>
    <row r="75" ht="32.9" customHeight="1" spans="1:23">
      <c r="A75" s="23" t="s">
        <v>268</v>
      </c>
      <c r="B75" s="114" t="s">
        <v>293</v>
      </c>
      <c r="C75" s="23" t="s">
        <v>292</v>
      </c>
      <c r="D75" s="23" t="s">
        <v>45</v>
      </c>
      <c r="E75" s="23" t="s">
        <v>74</v>
      </c>
      <c r="F75" s="23" t="s">
        <v>75</v>
      </c>
      <c r="G75" s="23" t="s">
        <v>233</v>
      </c>
      <c r="H75" s="23" t="s">
        <v>234</v>
      </c>
      <c r="I75" s="115">
        <v>8000</v>
      </c>
      <c r="J75" s="115"/>
      <c r="K75" s="115"/>
      <c r="L75" s="115"/>
      <c r="M75" s="115"/>
      <c r="N75" s="115">
        <v>8000</v>
      </c>
      <c r="O75" s="115"/>
      <c r="P75" s="115"/>
      <c r="Q75" s="115"/>
      <c r="R75" s="115"/>
      <c r="S75" s="115"/>
      <c r="T75" s="115"/>
      <c r="U75" s="89"/>
      <c r="V75" s="115"/>
      <c r="W75" s="115"/>
    </row>
    <row r="76" ht="32.9" customHeight="1" spans="1:23">
      <c r="A76" s="23" t="s">
        <v>268</v>
      </c>
      <c r="B76" s="114" t="s">
        <v>293</v>
      </c>
      <c r="C76" s="23" t="s">
        <v>292</v>
      </c>
      <c r="D76" s="23" t="s">
        <v>45</v>
      </c>
      <c r="E76" s="23" t="s">
        <v>74</v>
      </c>
      <c r="F76" s="23" t="s">
        <v>75</v>
      </c>
      <c r="G76" s="23" t="s">
        <v>235</v>
      </c>
      <c r="H76" s="23" t="s">
        <v>236</v>
      </c>
      <c r="I76" s="115">
        <v>9000</v>
      </c>
      <c r="J76" s="115"/>
      <c r="K76" s="115"/>
      <c r="L76" s="115"/>
      <c r="M76" s="115"/>
      <c r="N76" s="115">
        <v>9000</v>
      </c>
      <c r="O76" s="115"/>
      <c r="P76" s="115"/>
      <c r="Q76" s="115"/>
      <c r="R76" s="115"/>
      <c r="S76" s="115"/>
      <c r="T76" s="115"/>
      <c r="U76" s="89"/>
      <c r="V76" s="115"/>
      <c r="W76" s="115"/>
    </row>
    <row r="77" ht="32.9" customHeight="1" spans="1:23">
      <c r="A77" s="23" t="s">
        <v>268</v>
      </c>
      <c r="B77" s="114" t="s">
        <v>293</v>
      </c>
      <c r="C77" s="23" t="s">
        <v>292</v>
      </c>
      <c r="D77" s="23" t="s">
        <v>45</v>
      </c>
      <c r="E77" s="23" t="s">
        <v>74</v>
      </c>
      <c r="F77" s="23" t="s">
        <v>75</v>
      </c>
      <c r="G77" s="23" t="s">
        <v>237</v>
      </c>
      <c r="H77" s="23" t="s">
        <v>238</v>
      </c>
      <c r="I77" s="115">
        <v>16000</v>
      </c>
      <c r="J77" s="115"/>
      <c r="K77" s="115"/>
      <c r="L77" s="115"/>
      <c r="M77" s="115"/>
      <c r="N77" s="115">
        <v>16000</v>
      </c>
      <c r="O77" s="115"/>
      <c r="P77" s="115"/>
      <c r="Q77" s="115"/>
      <c r="R77" s="115"/>
      <c r="S77" s="115"/>
      <c r="T77" s="115"/>
      <c r="U77" s="89"/>
      <c r="V77" s="115"/>
      <c r="W77" s="115"/>
    </row>
    <row r="78" ht="32.9" customHeight="1" spans="1:23">
      <c r="A78" s="23"/>
      <c r="B78" s="23"/>
      <c r="C78" s="23" t="s">
        <v>294</v>
      </c>
      <c r="D78" s="23"/>
      <c r="E78" s="23"/>
      <c r="F78" s="23"/>
      <c r="G78" s="23"/>
      <c r="H78" s="23"/>
      <c r="I78" s="115">
        <v>19944.16</v>
      </c>
      <c r="J78" s="115"/>
      <c r="K78" s="115"/>
      <c r="L78" s="115"/>
      <c r="M78" s="115"/>
      <c r="N78" s="115">
        <v>19944.16</v>
      </c>
      <c r="O78" s="115"/>
      <c r="P78" s="115"/>
      <c r="Q78" s="115"/>
      <c r="R78" s="115"/>
      <c r="S78" s="115"/>
      <c r="T78" s="115"/>
      <c r="U78" s="89"/>
      <c r="V78" s="115"/>
      <c r="W78" s="115"/>
    </row>
    <row r="79" ht="32.9" customHeight="1" spans="1:23">
      <c r="A79" s="23" t="s">
        <v>268</v>
      </c>
      <c r="B79" s="114" t="s">
        <v>295</v>
      </c>
      <c r="C79" s="23" t="s">
        <v>294</v>
      </c>
      <c r="D79" s="23" t="s">
        <v>45</v>
      </c>
      <c r="E79" s="23" t="s">
        <v>103</v>
      </c>
      <c r="F79" s="23" t="s">
        <v>104</v>
      </c>
      <c r="G79" s="23" t="s">
        <v>231</v>
      </c>
      <c r="H79" s="23" t="s">
        <v>232</v>
      </c>
      <c r="I79" s="115">
        <v>1144.16</v>
      </c>
      <c r="J79" s="115"/>
      <c r="K79" s="115"/>
      <c r="L79" s="115"/>
      <c r="M79" s="115"/>
      <c r="N79" s="115">
        <v>1144.16</v>
      </c>
      <c r="O79" s="115"/>
      <c r="P79" s="115"/>
      <c r="Q79" s="115"/>
      <c r="R79" s="115"/>
      <c r="S79" s="115"/>
      <c r="T79" s="115"/>
      <c r="U79" s="89"/>
      <c r="V79" s="115"/>
      <c r="W79" s="115"/>
    </row>
    <row r="80" ht="32.9" customHeight="1" spans="1:23">
      <c r="A80" s="23" t="s">
        <v>268</v>
      </c>
      <c r="B80" s="114" t="s">
        <v>295</v>
      </c>
      <c r="C80" s="23" t="s">
        <v>294</v>
      </c>
      <c r="D80" s="23" t="s">
        <v>45</v>
      </c>
      <c r="E80" s="23" t="s">
        <v>103</v>
      </c>
      <c r="F80" s="23" t="s">
        <v>104</v>
      </c>
      <c r="G80" s="23" t="s">
        <v>237</v>
      </c>
      <c r="H80" s="23" t="s">
        <v>238</v>
      </c>
      <c r="I80" s="115">
        <v>18800</v>
      </c>
      <c r="J80" s="115"/>
      <c r="K80" s="115"/>
      <c r="L80" s="115"/>
      <c r="M80" s="115"/>
      <c r="N80" s="115">
        <v>18800</v>
      </c>
      <c r="O80" s="115"/>
      <c r="P80" s="115"/>
      <c r="Q80" s="115"/>
      <c r="R80" s="115"/>
      <c r="S80" s="115"/>
      <c r="T80" s="115"/>
      <c r="U80" s="89"/>
      <c r="V80" s="115"/>
      <c r="W80" s="115"/>
    </row>
    <row r="81" ht="32.9" customHeight="1" spans="1:23">
      <c r="A81" s="23"/>
      <c r="B81" s="23"/>
      <c r="C81" s="23" t="s">
        <v>296</v>
      </c>
      <c r="D81" s="23"/>
      <c r="E81" s="23"/>
      <c r="F81" s="23"/>
      <c r="G81" s="23"/>
      <c r="H81" s="23"/>
      <c r="I81" s="115">
        <v>1250000</v>
      </c>
      <c r="J81" s="115"/>
      <c r="K81" s="115"/>
      <c r="L81" s="115"/>
      <c r="M81" s="115"/>
      <c r="N81" s="115"/>
      <c r="O81" s="115"/>
      <c r="P81" s="115"/>
      <c r="Q81" s="115">
        <v>1250000</v>
      </c>
      <c r="R81" s="115"/>
      <c r="S81" s="115"/>
      <c r="T81" s="115"/>
      <c r="U81" s="89"/>
      <c r="V81" s="115"/>
      <c r="W81" s="115"/>
    </row>
    <row r="82" ht="32.9" customHeight="1" spans="1:23">
      <c r="A82" s="23" t="s">
        <v>268</v>
      </c>
      <c r="B82" s="114" t="s">
        <v>297</v>
      </c>
      <c r="C82" s="23" t="s">
        <v>296</v>
      </c>
      <c r="D82" s="23" t="s">
        <v>45</v>
      </c>
      <c r="E82" s="23" t="s">
        <v>74</v>
      </c>
      <c r="F82" s="23" t="s">
        <v>75</v>
      </c>
      <c r="G82" s="23" t="s">
        <v>298</v>
      </c>
      <c r="H82" s="23" t="s">
        <v>299</v>
      </c>
      <c r="I82" s="115">
        <v>1250000</v>
      </c>
      <c r="J82" s="115"/>
      <c r="K82" s="115"/>
      <c r="L82" s="115"/>
      <c r="M82" s="115"/>
      <c r="N82" s="115"/>
      <c r="O82" s="115"/>
      <c r="P82" s="115"/>
      <c r="Q82" s="115">
        <v>1250000</v>
      </c>
      <c r="R82" s="115"/>
      <c r="S82" s="115"/>
      <c r="T82" s="115"/>
      <c r="U82" s="89"/>
      <c r="V82" s="115"/>
      <c r="W82" s="115"/>
    </row>
    <row r="83" ht="32.9" customHeight="1" spans="1:23">
      <c r="A83" s="23"/>
      <c r="B83" s="23"/>
      <c r="C83" s="23" t="s">
        <v>300</v>
      </c>
      <c r="D83" s="23"/>
      <c r="E83" s="23"/>
      <c r="F83" s="23"/>
      <c r="G83" s="23"/>
      <c r="H83" s="23"/>
      <c r="I83" s="115">
        <v>20</v>
      </c>
      <c r="J83" s="115"/>
      <c r="K83" s="115"/>
      <c r="L83" s="115"/>
      <c r="M83" s="115"/>
      <c r="N83" s="115">
        <v>20</v>
      </c>
      <c r="O83" s="115"/>
      <c r="P83" s="115"/>
      <c r="Q83" s="115"/>
      <c r="R83" s="115"/>
      <c r="S83" s="115"/>
      <c r="T83" s="115"/>
      <c r="U83" s="89"/>
      <c r="V83" s="115"/>
      <c r="W83" s="115"/>
    </row>
    <row r="84" ht="32.9" customHeight="1" spans="1:23">
      <c r="A84" s="23" t="s">
        <v>259</v>
      </c>
      <c r="B84" s="114" t="s">
        <v>301</v>
      </c>
      <c r="C84" s="23" t="s">
        <v>300</v>
      </c>
      <c r="D84" s="23" t="s">
        <v>45</v>
      </c>
      <c r="E84" s="23" t="s">
        <v>74</v>
      </c>
      <c r="F84" s="23" t="s">
        <v>75</v>
      </c>
      <c r="G84" s="23" t="s">
        <v>227</v>
      </c>
      <c r="H84" s="23" t="s">
        <v>228</v>
      </c>
      <c r="I84" s="115">
        <v>20</v>
      </c>
      <c r="J84" s="115"/>
      <c r="K84" s="115"/>
      <c r="L84" s="115"/>
      <c r="M84" s="115"/>
      <c r="N84" s="115">
        <v>20</v>
      </c>
      <c r="O84" s="115"/>
      <c r="P84" s="115"/>
      <c r="Q84" s="115"/>
      <c r="R84" s="115"/>
      <c r="S84" s="115"/>
      <c r="T84" s="115"/>
      <c r="U84" s="89"/>
      <c r="V84" s="115"/>
      <c r="W84" s="115"/>
    </row>
    <row r="85" ht="32.9" customHeight="1" spans="1:23">
      <c r="A85" s="23"/>
      <c r="B85" s="23"/>
      <c r="C85" s="23" t="s">
        <v>302</v>
      </c>
      <c r="D85" s="23"/>
      <c r="E85" s="23"/>
      <c r="F85" s="23"/>
      <c r="G85" s="23"/>
      <c r="H85" s="23"/>
      <c r="I85" s="115">
        <v>5070</v>
      </c>
      <c r="J85" s="115"/>
      <c r="K85" s="115"/>
      <c r="L85" s="115"/>
      <c r="M85" s="115"/>
      <c r="N85" s="115">
        <v>5070</v>
      </c>
      <c r="O85" s="115"/>
      <c r="P85" s="115"/>
      <c r="Q85" s="115"/>
      <c r="R85" s="115"/>
      <c r="S85" s="115"/>
      <c r="T85" s="115"/>
      <c r="U85" s="89"/>
      <c r="V85" s="115"/>
      <c r="W85" s="115"/>
    </row>
    <row r="86" ht="32.9" customHeight="1" spans="1:23">
      <c r="A86" s="23" t="s">
        <v>259</v>
      </c>
      <c r="B86" s="114" t="s">
        <v>303</v>
      </c>
      <c r="C86" s="23" t="s">
        <v>302</v>
      </c>
      <c r="D86" s="23" t="s">
        <v>45</v>
      </c>
      <c r="E86" s="23" t="s">
        <v>80</v>
      </c>
      <c r="F86" s="23" t="s">
        <v>81</v>
      </c>
      <c r="G86" s="23" t="s">
        <v>227</v>
      </c>
      <c r="H86" s="23" t="s">
        <v>228</v>
      </c>
      <c r="I86" s="115">
        <v>5070</v>
      </c>
      <c r="J86" s="115"/>
      <c r="K86" s="115"/>
      <c r="L86" s="115"/>
      <c r="M86" s="115"/>
      <c r="N86" s="115">
        <v>5070</v>
      </c>
      <c r="O86" s="115"/>
      <c r="P86" s="115"/>
      <c r="Q86" s="115"/>
      <c r="R86" s="115"/>
      <c r="S86" s="115"/>
      <c r="T86" s="115"/>
      <c r="U86" s="89"/>
      <c r="V86" s="115"/>
      <c r="W86" s="115"/>
    </row>
    <row r="87" ht="32.9" customHeight="1" spans="1:23">
      <c r="A87" s="23"/>
      <c r="B87" s="23"/>
      <c r="C87" s="23" t="s">
        <v>304</v>
      </c>
      <c r="D87" s="23"/>
      <c r="E87" s="23"/>
      <c r="F87" s="23"/>
      <c r="G87" s="23"/>
      <c r="H87" s="23"/>
      <c r="I87" s="115">
        <v>10000000</v>
      </c>
      <c r="J87" s="115"/>
      <c r="K87" s="115"/>
      <c r="L87" s="115"/>
      <c r="M87" s="115"/>
      <c r="N87" s="115"/>
      <c r="O87" s="115"/>
      <c r="P87" s="115"/>
      <c r="Q87" s="115"/>
      <c r="R87" s="115">
        <v>10000000</v>
      </c>
      <c r="S87" s="115">
        <v>10000000</v>
      </c>
      <c r="T87" s="115"/>
      <c r="U87" s="89"/>
      <c r="V87" s="115"/>
      <c r="W87" s="115"/>
    </row>
    <row r="88" ht="32.9" customHeight="1" spans="1:23">
      <c r="A88" s="23" t="s">
        <v>268</v>
      </c>
      <c r="B88" s="114" t="s">
        <v>305</v>
      </c>
      <c r="C88" s="23" t="s">
        <v>304</v>
      </c>
      <c r="D88" s="23" t="s">
        <v>45</v>
      </c>
      <c r="E88" s="23" t="s">
        <v>74</v>
      </c>
      <c r="F88" s="23" t="s">
        <v>75</v>
      </c>
      <c r="G88" s="23" t="s">
        <v>209</v>
      </c>
      <c r="H88" s="23" t="s">
        <v>210</v>
      </c>
      <c r="I88" s="115">
        <v>320000</v>
      </c>
      <c r="J88" s="115"/>
      <c r="K88" s="115"/>
      <c r="L88" s="115"/>
      <c r="M88" s="115"/>
      <c r="N88" s="115"/>
      <c r="O88" s="115"/>
      <c r="P88" s="115"/>
      <c r="Q88" s="115"/>
      <c r="R88" s="115">
        <v>320000</v>
      </c>
      <c r="S88" s="115">
        <v>320000</v>
      </c>
      <c r="T88" s="115"/>
      <c r="U88" s="89"/>
      <c r="V88" s="115"/>
      <c r="W88" s="115"/>
    </row>
    <row r="89" ht="32.9" customHeight="1" spans="1:23">
      <c r="A89" s="23" t="s">
        <v>268</v>
      </c>
      <c r="B89" s="114" t="s">
        <v>305</v>
      </c>
      <c r="C89" s="23" t="s">
        <v>304</v>
      </c>
      <c r="D89" s="23" t="s">
        <v>45</v>
      </c>
      <c r="E89" s="23" t="s">
        <v>74</v>
      </c>
      <c r="F89" s="23" t="s">
        <v>75</v>
      </c>
      <c r="G89" s="23" t="s">
        <v>211</v>
      </c>
      <c r="H89" s="23" t="s">
        <v>212</v>
      </c>
      <c r="I89" s="115">
        <v>500000</v>
      </c>
      <c r="J89" s="115"/>
      <c r="K89" s="115"/>
      <c r="L89" s="115"/>
      <c r="M89" s="115"/>
      <c r="N89" s="115"/>
      <c r="O89" s="115"/>
      <c r="P89" s="115"/>
      <c r="Q89" s="115"/>
      <c r="R89" s="115">
        <v>500000</v>
      </c>
      <c r="S89" s="115">
        <v>500000</v>
      </c>
      <c r="T89" s="115"/>
      <c r="U89" s="89"/>
      <c r="V89" s="115"/>
      <c r="W89" s="115"/>
    </row>
    <row r="90" ht="32.9" customHeight="1" spans="1:23">
      <c r="A90" s="23" t="s">
        <v>268</v>
      </c>
      <c r="B90" s="114" t="s">
        <v>305</v>
      </c>
      <c r="C90" s="23" t="s">
        <v>304</v>
      </c>
      <c r="D90" s="23" t="s">
        <v>45</v>
      </c>
      <c r="E90" s="23" t="s">
        <v>74</v>
      </c>
      <c r="F90" s="23" t="s">
        <v>75</v>
      </c>
      <c r="G90" s="23" t="s">
        <v>221</v>
      </c>
      <c r="H90" s="23" t="s">
        <v>222</v>
      </c>
      <c r="I90" s="115">
        <v>1000000</v>
      </c>
      <c r="J90" s="115"/>
      <c r="K90" s="115"/>
      <c r="L90" s="115"/>
      <c r="M90" s="115"/>
      <c r="N90" s="115"/>
      <c r="O90" s="115"/>
      <c r="P90" s="115"/>
      <c r="Q90" s="115"/>
      <c r="R90" s="115">
        <v>1000000</v>
      </c>
      <c r="S90" s="115">
        <v>1000000</v>
      </c>
      <c r="T90" s="115"/>
      <c r="U90" s="89"/>
      <c r="V90" s="115"/>
      <c r="W90" s="115"/>
    </row>
    <row r="91" ht="32.9" customHeight="1" spans="1:23">
      <c r="A91" s="23" t="s">
        <v>268</v>
      </c>
      <c r="B91" s="114" t="s">
        <v>305</v>
      </c>
      <c r="C91" s="23" t="s">
        <v>304</v>
      </c>
      <c r="D91" s="23" t="s">
        <v>45</v>
      </c>
      <c r="E91" s="23" t="s">
        <v>74</v>
      </c>
      <c r="F91" s="23" t="s">
        <v>75</v>
      </c>
      <c r="G91" s="23" t="s">
        <v>227</v>
      </c>
      <c r="H91" s="23" t="s">
        <v>228</v>
      </c>
      <c r="I91" s="115">
        <v>150000</v>
      </c>
      <c r="J91" s="115"/>
      <c r="K91" s="115"/>
      <c r="L91" s="115"/>
      <c r="M91" s="115"/>
      <c r="N91" s="115"/>
      <c r="O91" s="115"/>
      <c r="P91" s="115"/>
      <c r="Q91" s="115"/>
      <c r="R91" s="115">
        <v>150000</v>
      </c>
      <c r="S91" s="115">
        <v>150000</v>
      </c>
      <c r="T91" s="115"/>
      <c r="U91" s="89"/>
      <c r="V91" s="115"/>
      <c r="W91" s="115"/>
    </row>
    <row r="92" ht="32.9" customHeight="1" spans="1:23">
      <c r="A92" s="23" t="s">
        <v>268</v>
      </c>
      <c r="B92" s="114" t="s">
        <v>305</v>
      </c>
      <c r="C92" s="23" t="s">
        <v>304</v>
      </c>
      <c r="D92" s="23" t="s">
        <v>45</v>
      </c>
      <c r="E92" s="23" t="s">
        <v>74</v>
      </c>
      <c r="F92" s="23" t="s">
        <v>75</v>
      </c>
      <c r="G92" s="23" t="s">
        <v>229</v>
      </c>
      <c r="H92" s="23" t="s">
        <v>230</v>
      </c>
      <c r="I92" s="115">
        <v>49885</v>
      </c>
      <c r="J92" s="115"/>
      <c r="K92" s="115"/>
      <c r="L92" s="115"/>
      <c r="M92" s="115"/>
      <c r="N92" s="115"/>
      <c r="O92" s="115"/>
      <c r="P92" s="115"/>
      <c r="Q92" s="115"/>
      <c r="R92" s="115">
        <v>49885</v>
      </c>
      <c r="S92" s="115">
        <v>49885</v>
      </c>
      <c r="T92" s="115"/>
      <c r="U92" s="89"/>
      <c r="V92" s="115"/>
      <c r="W92" s="115"/>
    </row>
    <row r="93" ht="32.9" customHeight="1" spans="1:23">
      <c r="A93" s="23" t="s">
        <v>268</v>
      </c>
      <c r="B93" s="114" t="s">
        <v>305</v>
      </c>
      <c r="C93" s="23" t="s">
        <v>304</v>
      </c>
      <c r="D93" s="23" t="s">
        <v>45</v>
      </c>
      <c r="E93" s="23" t="s">
        <v>74</v>
      </c>
      <c r="F93" s="23" t="s">
        <v>75</v>
      </c>
      <c r="G93" s="23" t="s">
        <v>231</v>
      </c>
      <c r="H93" s="23" t="s">
        <v>232</v>
      </c>
      <c r="I93" s="115">
        <v>860115</v>
      </c>
      <c r="J93" s="115"/>
      <c r="K93" s="115"/>
      <c r="L93" s="115"/>
      <c r="M93" s="115"/>
      <c r="N93" s="115"/>
      <c r="O93" s="115"/>
      <c r="P93" s="115"/>
      <c r="Q93" s="115"/>
      <c r="R93" s="115">
        <v>860115</v>
      </c>
      <c r="S93" s="115">
        <v>860115</v>
      </c>
      <c r="T93" s="115"/>
      <c r="U93" s="89"/>
      <c r="V93" s="115"/>
      <c r="W93" s="115"/>
    </row>
    <row r="94" ht="32.9" customHeight="1" spans="1:23">
      <c r="A94" s="23" t="s">
        <v>268</v>
      </c>
      <c r="B94" s="114" t="s">
        <v>305</v>
      </c>
      <c r="C94" s="23" t="s">
        <v>304</v>
      </c>
      <c r="D94" s="23" t="s">
        <v>45</v>
      </c>
      <c r="E94" s="23" t="s">
        <v>74</v>
      </c>
      <c r="F94" s="23" t="s">
        <v>75</v>
      </c>
      <c r="G94" s="23" t="s">
        <v>233</v>
      </c>
      <c r="H94" s="23" t="s">
        <v>234</v>
      </c>
      <c r="I94" s="115">
        <v>2640000</v>
      </c>
      <c r="J94" s="115"/>
      <c r="K94" s="115"/>
      <c r="L94" s="115"/>
      <c r="M94" s="115"/>
      <c r="N94" s="115"/>
      <c r="O94" s="115"/>
      <c r="P94" s="115"/>
      <c r="Q94" s="115"/>
      <c r="R94" s="115">
        <v>2640000</v>
      </c>
      <c r="S94" s="115">
        <v>2640000</v>
      </c>
      <c r="T94" s="115"/>
      <c r="U94" s="89"/>
      <c r="V94" s="115"/>
      <c r="W94" s="115"/>
    </row>
    <row r="95" ht="32.9" customHeight="1" spans="1:23">
      <c r="A95" s="23" t="s">
        <v>268</v>
      </c>
      <c r="B95" s="114" t="s">
        <v>305</v>
      </c>
      <c r="C95" s="23" t="s">
        <v>304</v>
      </c>
      <c r="D95" s="23" t="s">
        <v>45</v>
      </c>
      <c r="E95" s="23" t="s">
        <v>74</v>
      </c>
      <c r="F95" s="23" t="s">
        <v>75</v>
      </c>
      <c r="G95" s="23" t="s">
        <v>235</v>
      </c>
      <c r="H95" s="23" t="s">
        <v>236</v>
      </c>
      <c r="I95" s="115">
        <v>3000000</v>
      </c>
      <c r="J95" s="115"/>
      <c r="K95" s="115"/>
      <c r="L95" s="115"/>
      <c r="M95" s="115"/>
      <c r="N95" s="115"/>
      <c r="O95" s="115"/>
      <c r="P95" s="115"/>
      <c r="Q95" s="115"/>
      <c r="R95" s="115">
        <v>3000000</v>
      </c>
      <c r="S95" s="115">
        <v>3000000</v>
      </c>
      <c r="T95" s="115"/>
      <c r="U95" s="89"/>
      <c r="V95" s="115"/>
      <c r="W95" s="115"/>
    </row>
    <row r="96" ht="32.9" customHeight="1" spans="1:23">
      <c r="A96" s="23" t="s">
        <v>268</v>
      </c>
      <c r="B96" s="114" t="s">
        <v>305</v>
      </c>
      <c r="C96" s="23" t="s">
        <v>304</v>
      </c>
      <c r="D96" s="23" t="s">
        <v>45</v>
      </c>
      <c r="E96" s="23" t="s">
        <v>74</v>
      </c>
      <c r="F96" s="23" t="s">
        <v>75</v>
      </c>
      <c r="G96" s="23" t="s">
        <v>202</v>
      </c>
      <c r="H96" s="23" t="s">
        <v>203</v>
      </c>
      <c r="I96" s="115">
        <v>50000</v>
      </c>
      <c r="J96" s="115"/>
      <c r="K96" s="115"/>
      <c r="L96" s="115"/>
      <c r="M96" s="115"/>
      <c r="N96" s="115"/>
      <c r="O96" s="115"/>
      <c r="P96" s="115"/>
      <c r="Q96" s="115"/>
      <c r="R96" s="115">
        <v>50000</v>
      </c>
      <c r="S96" s="115">
        <v>50000</v>
      </c>
      <c r="T96" s="115"/>
      <c r="U96" s="89"/>
      <c r="V96" s="115"/>
      <c r="W96" s="115"/>
    </row>
    <row r="97" ht="32.9" customHeight="1" spans="1:23">
      <c r="A97" s="23" t="s">
        <v>268</v>
      </c>
      <c r="B97" s="114" t="s">
        <v>305</v>
      </c>
      <c r="C97" s="23" t="s">
        <v>304</v>
      </c>
      <c r="D97" s="23" t="s">
        <v>45</v>
      </c>
      <c r="E97" s="23" t="s">
        <v>74</v>
      </c>
      <c r="F97" s="23" t="s">
        <v>75</v>
      </c>
      <c r="G97" s="23" t="s">
        <v>237</v>
      </c>
      <c r="H97" s="23" t="s">
        <v>238</v>
      </c>
      <c r="I97" s="115">
        <v>930000</v>
      </c>
      <c r="J97" s="115"/>
      <c r="K97" s="115"/>
      <c r="L97" s="115"/>
      <c r="M97" s="115"/>
      <c r="N97" s="115"/>
      <c r="O97" s="115"/>
      <c r="P97" s="115"/>
      <c r="Q97" s="115"/>
      <c r="R97" s="115">
        <v>930000</v>
      </c>
      <c r="S97" s="115">
        <v>930000</v>
      </c>
      <c r="T97" s="115"/>
      <c r="U97" s="89"/>
      <c r="V97" s="115"/>
      <c r="W97" s="115"/>
    </row>
    <row r="98" ht="32.9" customHeight="1" spans="1:23">
      <c r="A98" s="23" t="s">
        <v>268</v>
      </c>
      <c r="B98" s="114" t="s">
        <v>305</v>
      </c>
      <c r="C98" s="23" t="s">
        <v>304</v>
      </c>
      <c r="D98" s="23" t="s">
        <v>45</v>
      </c>
      <c r="E98" s="23" t="s">
        <v>74</v>
      </c>
      <c r="F98" s="23" t="s">
        <v>75</v>
      </c>
      <c r="G98" s="23" t="s">
        <v>265</v>
      </c>
      <c r="H98" s="23" t="s">
        <v>266</v>
      </c>
      <c r="I98" s="115">
        <v>500000</v>
      </c>
      <c r="J98" s="115"/>
      <c r="K98" s="115"/>
      <c r="L98" s="115"/>
      <c r="M98" s="115"/>
      <c r="N98" s="115"/>
      <c r="O98" s="115"/>
      <c r="P98" s="115"/>
      <c r="Q98" s="115"/>
      <c r="R98" s="115">
        <v>500000</v>
      </c>
      <c r="S98" s="115">
        <v>500000</v>
      </c>
      <c r="T98" s="115"/>
      <c r="U98" s="89"/>
      <c r="V98" s="115"/>
      <c r="W98" s="115"/>
    </row>
    <row r="99" ht="32.9" customHeight="1" spans="1:23">
      <c r="A99" s="23"/>
      <c r="B99" s="23"/>
      <c r="C99" s="23" t="s">
        <v>306</v>
      </c>
      <c r="D99" s="23"/>
      <c r="E99" s="23"/>
      <c r="F99" s="23"/>
      <c r="G99" s="23"/>
      <c r="H99" s="23"/>
      <c r="I99" s="115">
        <v>2300000</v>
      </c>
      <c r="J99" s="115">
        <v>2300000</v>
      </c>
      <c r="K99" s="115">
        <v>2300000</v>
      </c>
      <c r="L99" s="115"/>
      <c r="M99" s="115"/>
      <c r="N99" s="115"/>
      <c r="O99" s="115"/>
      <c r="P99" s="115"/>
      <c r="Q99" s="115"/>
      <c r="R99" s="115"/>
      <c r="S99" s="115"/>
      <c r="T99" s="115"/>
      <c r="U99" s="89"/>
      <c r="V99" s="115"/>
      <c r="W99" s="115"/>
    </row>
    <row r="100" ht="32.9" customHeight="1" spans="1:23">
      <c r="A100" s="23" t="s">
        <v>268</v>
      </c>
      <c r="B100" s="114" t="s">
        <v>307</v>
      </c>
      <c r="C100" s="23" t="s">
        <v>306</v>
      </c>
      <c r="D100" s="23" t="s">
        <v>45</v>
      </c>
      <c r="E100" s="23" t="s">
        <v>74</v>
      </c>
      <c r="F100" s="23" t="s">
        <v>75</v>
      </c>
      <c r="G100" s="23" t="s">
        <v>223</v>
      </c>
      <c r="H100" s="23" t="s">
        <v>224</v>
      </c>
      <c r="I100" s="115">
        <v>2300000</v>
      </c>
      <c r="J100" s="115">
        <v>2300000</v>
      </c>
      <c r="K100" s="115">
        <v>2300000</v>
      </c>
      <c r="L100" s="115"/>
      <c r="M100" s="115"/>
      <c r="N100" s="115"/>
      <c r="O100" s="115"/>
      <c r="P100" s="115"/>
      <c r="Q100" s="115"/>
      <c r="R100" s="115"/>
      <c r="S100" s="115"/>
      <c r="T100" s="115"/>
      <c r="U100" s="89"/>
      <c r="V100" s="115"/>
      <c r="W100" s="115"/>
    </row>
    <row r="101" ht="32.9" customHeight="1" spans="1:23">
      <c r="A101" s="23"/>
      <c r="B101" s="23"/>
      <c r="C101" s="23" t="s">
        <v>308</v>
      </c>
      <c r="D101" s="23"/>
      <c r="E101" s="23"/>
      <c r="F101" s="23"/>
      <c r="G101" s="23"/>
      <c r="H101" s="23"/>
      <c r="I101" s="115">
        <v>30881600</v>
      </c>
      <c r="J101" s="115"/>
      <c r="K101" s="115"/>
      <c r="L101" s="115"/>
      <c r="M101" s="115"/>
      <c r="N101" s="115"/>
      <c r="O101" s="115"/>
      <c r="P101" s="115"/>
      <c r="Q101" s="115">
        <v>30881600</v>
      </c>
      <c r="R101" s="115"/>
      <c r="S101" s="115"/>
      <c r="T101" s="115"/>
      <c r="U101" s="89"/>
      <c r="V101" s="115"/>
      <c r="W101" s="115"/>
    </row>
    <row r="102" ht="32.9" customHeight="1" spans="1:23">
      <c r="A102" s="23" t="s">
        <v>268</v>
      </c>
      <c r="B102" s="114" t="s">
        <v>309</v>
      </c>
      <c r="C102" s="23" t="s">
        <v>308</v>
      </c>
      <c r="D102" s="23" t="s">
        <v>45</v>
      </c>
      <c r="E102" s="23" t="s">
        <v>74</v>
      </c>
      <c r="F102" s="23" t="s">
        <v>75</v>
      </c>
      <c r="G102" s="23" t="s">
        <v>209</v>
      </c>
      <c r="H102" s="23" t="s">
        <v>210</v>
      </c>
      <c r="I102" s="115">
        <v>450000</v>
      </c>
      <c r="J102" s="115"/>
      <c r="K102" s="115"/>
      <c r="L102" s="115"/>
      <c r="M102" s="115"/>
      <c r="N102" s="115"/>
      <c r="O102" s="115"/>
      <c r="P102" s="115"/>
      <c r="Q102" s="115">
        <v>450000</v>
      </c>
      <c r="R102" s="115"/>
      <c r="S102" s="115"/>
      <c r="T102" s="115"/>
      <c r="U102" s="89"/>
      <c r="V102" s="115"/>
      <c r="W102" s="115"/>
    </row>
    <row r="103" ht="32.9" customHeight="1" spans="1:23">
      <c r="A103" s="23" t="s">
        <v>268</v>
      </c>
      <c r="B103" s="114" t="s">
        <v>309</v>
      </c>
      <c r="C103" s="23" t="s">
        <v>308</v>
      </c>
      <c r="D103" s="23" t="s">
        <v>45</v>
      </c>
      <c r="E103" s="23" t="s">
        <v>74</v>
      </c>
      <c r="F103" s="23" t="s">
        <v>75</v>
      </c>
      <c r="G103" s="23" t="s">
        <v>211</v>
      </c>
      <c r="H103" s="23" t="s">
        <v>212</v>
      </c>
      <c r="I103" s="115">
        <v>500000</v>
      </c>
      <c r="J103" s="115"/>
      <c r="K103" s="115"/>
      <c r="L103" s="115"/>
      <c r="M103" s="115"/>
      <c r="N103" s="115"/>
      <c r="O103" s="115"/>
      <c r="P103" s="115"/>
      <c r="Q103" s="115">
        <v>500000</v>
      </c>
      <c r="R103" s="115"/>
      <c r="S103" s="115"/>
      <c r="T103" s="115"/>
      <c r="U103" s="89"/>
      <c r="V103" s="115"/>
      <c r="W103" s="115"/>
    </row>
    <row r="104" ht="32.9" customHeight="1" spans="1:23">
      <c r="A104" s="23" t="s">
        <v>268</v>
      </c>
      <c r="B104" s="114" t="s">
        <v>309</v>
      </c>
      <c r="C104" s="23" t="s">
        <v>308</v>
      </c>
      <c r="D104" s="23" t="s">
        <v>45</v>
      </c>
      <c r="E104" s="23" t="s">
        <v>74</v>
      </c>
      <c r="F104" s="23" t="s">
        <v>75</v>
      </c>
      <c r="G104" s="23" t="s">
        <v>213</v>
      </c>
      <c r="H104" s="23" t="s">
        <v>214</v>
      </c>
      <c r="I104" s="115">
        <v>160000</v>
      </c>
      <c r="J104" s="115"/>
      <c r="K104" s="115"/>
      <c r="L104" s="115"/>
      <c r="M104" s="115"/>
      <c r="N104" s="115"/>
      <c r="O104" s="115"/>
      <c r="P104" s="115"/>
      <c r="Q104" s="115">
        <v>160000</v>
      </c>
      <c r="R104" s="115"/>
      <c r="S104" s="115"/>
      <c r="T104" s="115"/>
      <c r="U104" s="89"/>
      <c r="V104" s="115"/>
      <c r="W104" s="115"/>
    </row>
    <row r="105" ht="32.9" customHeight="1" spans="1:23">
      <c r="A105" s="23" t="s">
        <v>268</v>
      </c>
      <c r="B105" s="114" t="s">
        <v>309</v>
      </c>
      <c r="C105" s="23" t="s">
        <v>308</v>
      </c>
      <c r="D105" s="23" t="s">
        <v>45</v>
      </c>
      <c r="E105" s="23" t="s">
        <v>74</v>
      </c>
      <c r="F105" s="23" t="s">
        <v>75</v>
      </c>
      <c r="G105" s="23" t="s">
        <v>215</v>
      </c>
      <c r="H105" s="23" t="s">
        <v>216</v>
      </c>
      <c r="I105" s="115">
        <v>400000</v>
      </c>
      <c r="J105" s="115"/>
      <c r="K105" s="115"/>
      <c r="L105" s="115"/>
      <c r="M105" s="115"/>
      <c r="N105" s="115"/>
      <c r="O105" s="115"/>
      <c r="P105" s="115"/>
      <c r="Q105" s="115">
        <v>400000</v>
      </c>
      <c r="R105" s="115"/>
      <c r="S105" s="115"/>
      <c r="T105" s="115"/>
      <c r="U105" s="89"/>
      <c r="V105" s="115"/>
      <c r="W105" s="115"/>
    </row>
    <row r="106" ht="32.9" customHeight="1" spans="1:23">
      <c r="A106" s="23" t="s">
        <v>268</v>
      </c>
      <c r="B106" s="114" t="s">
        <v>309</v>
      </c>
      <c r="C106" s="23" t="s">
        <v>308</v>
      </c>
      <c r="D106" s="23" t="s">
        <v>45</v>
      </c>
      <c r="E106" s="23" t="s">
        <v>74</v>
      </c>
      <c r="F106" s="23" t="s">
        <v>75</v>
      </c>
      <c r="G106" s="23" t="s">
        <v>217</v>
      </c>
      <c r="H106" s="23" t="s">
        <v>218</v>
      </c>
      <c r="I106" s="115">
        <v>3090000</v>
      </c>
      <c r="J106" s="115"/>
      <c r="K106" s="115"/>
      <c r="L106" s="115"/>
      <c r="M106" s="115"/>
      <c r="N106" s="115"/>
      <c r="O106" s="115"/>
      <c r="P106" s="115"/>
      <c r="Q106" s="115">
        <v>3090000</v>
      </c>
      <c r="R106" s="115"/>
      <c r="S106" s="115"/>
      <c r="T106" s="115"/>
      <c r="U106" s="89"/>
      <c r="V106" s="115"/>
      <c r="W106" s="115"/>
    </row>
    <row r="107" ht="32.9" customHeight="1" spans="1:23">
      <c r="A107" s="23" t="s">
        <v>268</v>
      </c>
      <c r="B107" s="114" t="s">
        <v>309</v>
      </c>
      <c r="C107" s="23" t="s">
        <v>308</v>
      </c>
      <c r="D107" s="23" t="s">
        <v>45</v>
      </c>
      <c r="E107" s="23" t="s">
        <v>74</v>
      </c>
      <c r="F107" s="23" t="s">
        <v>75</v>
      </c>
      <c r="G107" s="23" t="s">
        <v>219</v>
      </c>
      <c r="H107" s="23" t="s">
        <v>220</v>
      </c>
      <c r="I107" s="115">
        <v>10563666.67</v>
      </c>
      <c r="J107" s="115"/>
      <c r="K107" s="115"/>
      <c r="L107" s="115"/>
      <c r="M107" s="115"/>
      <c r="N107" s="115"/>
      <c r="O107" s="115"/>
      <c r="P107" s="115"/>
      <c r="Q107" s="115">
        <v>10563666.67</v>
      </c>
      <c r="R107" s="115"/>
      <c r="S107" s="115"/>
      <c r="T107" s="115"/>
      <c r="U107" s="89"/>
      <c r="V107" s="115"/>
      <c r="W107" s="115"/>
    </row>
    <row r="108" ht="32.9" customHeight="1" spans="1:23">
      <c r="A108" s="23" t="s">
        <v>268</v>
      </c>
      <c r="B108" s="114" t="s">
        <v>309</v>
      </c>
      <c r="C108" s="23" t="s">
        <v>308</v>
      </c>
      <c r="D108" s="23" t="s">
        <v>45</v>
      </c>
      <c r="E108" s="23" t="s">
        <v>74</v>
      </c>
      <c r="F108" s="23" t="s">
        <v>75</v>
      </c>
      <c r="G108" s="23" t="s">
        <v>221</v>
      </c>
      <c r="H108" s="23" t="s">
        <v>222</v>
      </c>
      <c r="I108" s="115">
        <v>1000000</v>
      </c>
      <c r="J108" s="115"/>
      <c r="K108" s="115"/>
      <c r="L108" s="115"/>
      <c r="M108" s="115"/>
      <c r="N108" s="115"/>
      <c r="O108" s="115"/>
      <c r="P108" s="115"/>
      <c r="Q108" s="115">
        <v>1000000</v>
      </c>
      <c r="R108" s="115"/>
      <c r="S108" s="115"/>
      <c r="T108" s="115"/>
      <c r="U108" s="89"/>
      <c r="V108" s="115"/>
      <c r="W108" s="115"/>
    </row>
    <row r="109" ht="32.9" customHeight="1" spans="1:23">
      <c r="A109" s="23" t="s">
        <v>268</v>
      </c>
      <c r="B109" s="114" t="s">
        <v>309</v>
      </c>
      <c r="C109" s="23" t="s">
        <v>308</v>
      </c>
      <c r="D109" s="23" t="s">
        <v>45</v>
      </c>
      <c r="E109" s="23" t="s">
        <v>74</v>
      </c>
      <c r="F109" s="23" t="s">
        <v>75</v>
      </c>
      <c r="G109" s="23" t="s">
        <v>223</v>
      </c>
      <c r="H109" s="23" t="s">
        <v>224</v>
      </c>
      <c r="I109" s="115">
        <v>1940000</v>
      </c>
      <c r="J109" s="115"/>
      <c r="K109" s="115"/>
      <c r="L109" s="115"/>
      <c r="M109" s="115"/>
      <c r="N109" s="115"/>
      <c r="O109" s="115"/>
      <c r="P109" s="115"/>
      <c r="Q109" s="115">
        <v>1940000</v>
      </c>
      <c r="R109" s="115"/>
      <c r="S109" s="115"/>
      <c r="T109" s="115"/>
      <c r="U109" s="89"/>
      <c r="V109" s="115"/>
      <c r="W109" s="115"/>
    </row>
    <row r="110" ht="32.9" customHeight="1" spans="1:23">
      <c r="A110" s="23" t="s">
        <v>268</v>
      </c>
      <c r="B110" s="114" t="s">
        <v>309</v>
      </c>
      <c r="C110" s="23" t="s">
        <v>308</v>
      </c>
      <c r="D110" s="23" t="s">
        <v>45</v>
      </c>
      <c r="E110" s="23" t="s">
        <v>74</v>
      </c>
      <c r="F110" s="23" t="s">
        <v>75</v>
      </c>
      <c r="G110" s="23" t="s">
        <v>225</v>
      </c>
      <c r="H110" s="23" t="s">
        <v>226</v>
      </c>
      <c r="I110" s="115">
        <v>600000</v>
      </c>
      <c r="J110" s="115"/>
      <c r="K110" s="115"/>
      <c r="L110" s="115"/>
      <c r="M110" s="115"/>
      <c r="N110" s="115"/>
      <c r="O110" s="115"/>
      <c r="P110" s="115"/>
      <c r="Q110" s="115">
        <v>600000</v>
      </c>
      <c r="R110" s="115"/>
      <c r="S110" s="115"/>
      <c r="T110" s="115"/>
      <c r="U110" s="89"/>
      <c r="V110" s="115"/>
      <c r="W110" s="115"/>
    </row>
    <row r="111" ht="32.9" customHeight="1" spans="1:23">
      <c r="A111" s="23" t="s">
        <v>268</v>
      </c>
      <c r="B111" s="114" t="s">
        <v>309</v>
      </c>
      <c r="C111" s="23" t="s">
        <v>308</v>
      </c>
      <c r="D111" s="23" t="s">
        <v>45</v>
      </c>
      <c r="E111" s="23" t="s">
        <v>74</v>
      </c>
      <c r="F111" s="23" t="s">
        <v>75</v>
      </c>
      <c r="G111" s="23" t="s">
        <v>227</v>
      </c>
      <c r="H111" s="23" t="s">
        <v>228</v>
      </c>
      <c r="I111" s="115">
        <v>199999.5</v>
      </c>
      <c r="J111" s="115"/>
      <c r="K111" s="115"/>
      <c r="L111" s="115"/>
      <c r="M111" s="115"/>
      <c r="N111" s="115"/>
      <c r="O111" s="115"/>
      <c r="P111" s="115"/>
      <c r="Q111" s="115">
        <v>199999.5</v>
      </c>
      <c r="R111" s="115"/>
      <c r="S111" s="115"/>
      <c r="T111" s="115"/>
      <c r="U111" s="89"/>
      <c r="V111" s="115"/>
      <c r="W111" s="115"/>
    </row>
    <row r="112" ht="32.9" customHeight="1" spans="1:23">
      <c r="A112" s="23" t="s">
        <v>268</v>
      </c>
      <c r="B112" s="114" t="s">
        <v>309</v>
      </c>
      <c r="C112" s="23" t="s">
        <v>308</v>
      </c>
      <c r="D112" s="23" t="s">
        <v>45</v>
      </c>
      <c r="E112" s="23" t="s">
        <v>74</v>
      </c>
      <c r="F112" s="23" t="s">
        <v>75</v>
      </c>
      <c r="G112" s="23" t="s">
        <v>229</v>
      </c>
      <c r="H112" s="23" t="s">
        <v>230</v>
      </c>
      <c r="I112" s="115">
        <v>1800000</v>
      </c>
      <c r="J112" s="115"/>
      <c r="K112" s="115"/>
      <c r="L112" s="115"/>
      <c r="M112" s="115"/>
      <c r="N112" s="115"/>
      <c r="O112" s="115"/>
      <c r="P112" s="115"/>
      <c r="Q112" s="115">
        <v>1800000</v>
      </c>
      <c r="R112" s="115"/>
      <c r="S112" s="115"/>
      <c r="T112" s="115"/>
      <c r="U112" s="89"/>
      <c r="V112" s="115"/>
      <c r="W112" s="115"/>
    </row>
    <row r="113" ht="32.9" customHeight="1" spans="1:23">
      <c r="A113" s="23" t="s">
        <v>268</v>
      </c>
      <c r="B113" s="114" t="s">
        <v>309</v>
      </c>
      <c r="C113" s="23" t="s">
        <v>308</v>
      </c>
      <c r="D113" s="23" t="s">
        <v>45</v>
      </c>
      <c r="E113" s="23" t="s">
        <v>74</v>
      </c>
      <c r="F113" s="23" t="s">
        <v>75</v>
      </c>
      <c r="G113" s="23" t="s">
        <v>231</v>
      </c>
      <c r="H113" s="23" t="s">
        <v>232</v>
      </c>
      <c r="I113" s="115">
        <v>526334.83</v>
      </c>
      <c r="J113" s="115"/>
      <c r="K113" s="115"/>
      <c r="L113" s="115"/>
      <c r="M113" s="115"/>
      <c r="N113" s="115"/>
      <c r="O113" s="115"/>
      <c r="P113" s="115"/>
      <c r="Q113" s="115">
        <v>526334.83</v>
      </c>
      <c r="R113" s="115"/>
      <c r="S113" s="115"/>
      <c r="T113" s="115"/>
      <c r="U113" s="89"/>
      <c r="V113" s="115"/>
      <c r="W113" s="115"/>
    </row>
    <row r="114" ht="32.9" customHeight="1" spans="1:23">
      <c r="A114" s="23" t="s">
        <v>268</v>
      </c>
      <c r="B114" s="114" t="s">
        <v>309</v>
      </c>
      <c r="C114" s="23" t="s">
        <v>308</v>
      </c>
      <c r="D114" s="23" t="s">
        <v>45</v>
      </c>
      <c r="E114" s="23" t="s">
        <v>74</v>
      </c>
      <c r="F114" s="23" t="s">
        <v>75</v>
      </c>
      <c r="G114" s="23" t="s">
        <v>233</v>
      </c>
      <c r="H114" s="23" t="s">
        <v>234</v>
      </c>
      <c r="I114" s="115">
        <v>1299999</v>
      </c>
      <c r="J114" s="115"/>
      <c r="K114" s="115"/>
      <c r="L114" s="115"/>
      <c r="M114" s="115"/>
      <c r="N114" s="115"/>
      <c r="O114" s="115"/>
      <c r="P114" s="115"/>
      <c r="Q114" s="115">
        <v>1299999</v>
      </c>
      <c r="R114" s="115"/>
      <c r="S114" s="115"/>
      <c r="T114" s="115"/>
      <c r="U114" s="89"/>
      <c r="V114" s="115"/>
      <c r="W114" s="115"/>
    </row>
    <row r="115" ht="32.9" customHeight="1" spans="1:23">
      <c r="A115" s="23" t="s">
        <v>268</v>
      </c>
      <c r="B115" s="114" t="s">
        <v>309</v>
      </c>
      <c r="C115" s="23" t="s">
        <v>308</v>
      </c>
      <c r="D115" s="23" t="s">
        <v>45</v>
      </c>
      <c r="E115" s="23" t="s">
        <v>74</v>
      </c>
      <c r="F115" s="23" t="s">
        <v>75</v>
      </c>
      <c r="G115" s="23" t="s">
        <v>235</v>
      </c>
      <c r="H115" s="23" t="s">
        <v>236</v>
      </c>
      <c r="I115" s="115">
        <v>1500000</v>
      </c>
      <c r="J115" s="115"/>
      <c r="K115" s="115"/>
      <c r="L115" s="115"/>
      <c r="M115" s="115"/>
      <c r="N115" s="115"/>
      <c r="O115" s="115"/>
      <c r="P115" s="115"/>
      <c r="Q115" s="115">
        <v>1500000</v>
      </c>
      <c r="R115" s="115"/>
      <c r="S115" s="115"/>
      <c r="T115" s="115"/>
      <c r="U115" s="89"/>
      <c r="V115" s="115"/>
      <c r="W115" s="115"/>
    </row>
    <row r="116" ht="32.9" customHeight="1" spans="1:23">
      <c r="A116" s="23" t="s">
        <v>268</v>
      </c>
      <c r="B116" s="114" t="s">
        <v>309</v>
      </c>
      <c r="C116" s="23" t="s">
        <v>308</v>
      </c>
      <c r="D116" s="23" t="s">
        <v>45</v>
      </c>
      <c r="E116" s="23" t="s">
        <v>74</v>
      </c>
      <c r="F116" s="23" t="s">
        <v>75</v>
      </c>
      <c r="G116" s="23" t="s">
        <v>237</v>
      </c>
      <c r="H116" s="23" t="s">
        <v>238</v>
      </c>
      <c r="I116" s="115">
        <v>1231600</v>
      </c>
      <c r="J116" s="115"/>
      <c r="K116" s="115"/>
      <c r="L116" s="115"/>
      <c r="M116" s="115"/>
      <c r="N116" s="115"/>
      <c r="O116" s="115"/>
      <c r="P116" s="115"/>
      <c r="Q116" s="115">
        <v>1231600</v>
      </c>
      <c r="R116" s="115"/>
      <c r="S116" s="115"/>
      <c r="T116" s="115"/>
      <c r="U116" s="89"/>
      <c r="V116" s="115"/>
      <c r="W116" s="115"/>
    </row>
    <row r="117" ht="32.9" customHeight="1" spans="1:23">
      <c r="A117" s="23" t="s">
        <v>268</v>
      </c>
      <c r="B117" s="114" t="s">
        <v>309</v>
      </c>
      <c r="C117" s="23" t="s">
        <v>308</v>
      </c>
      <c r="D117" s="23" t="s">
        <v>45</v>
      </c>
      <c r="E117" s="23" t="s">
        <v>74</v>
      </c>
      <c r="F117" s="23" t="s">
        <v>75</v>
      </c>
      <c r="G117" s="23" t="s">
        <v>298</v>
      </c>
      <c r="H117" s="23" t="s">
        <v>299</v>
      </c>
      <c r="I117" s="115">
        <v>200000</v>
      </c>
      <c r="J117" s="115"/>
      <c r="K117" s="115"/>
      <c r="L117" s="115"/>
      <c r="M117" s="115"/>
      <c r="N117" s="115"/>
      <c r="O117" s="115"/>
      <c r="P117" s="115"/>
      <c r="Q117" s="115">
        <v>200000</v>
      </c>
      <c r="R117" s="115"/>
      <c r="S117" s="115"/>
      <c r="T117" s="115"/>
      <c r="U117" s="89"/>
      <c r="V117" s="115"/>
      <c r="W117" s="115"/>
    </row>
    <row r="118" ht="32.9" customHeight="1" spans="1:23">
      <c r="A118" s="23" t="s">
        <v>268</v>
      </c>
      <c r="B118" s="114" t="s">
        <v>309</v>
      </c>
      <c r="C118" s="23" t="s">
        <v>308</v>
      </c>
      <c r="D118" s="23" t="s">
        <v>45</v>
      </c>
      <c r="E118" s="23" t="s">
        <v>74</v>
      </c>
      <c r="F118" s="23" t="s">
        <v>75</v>
      </c>
      <c r="G118" s="23" t="s">
        <v>282</v>
      </c>
      <c r="H118" s="23" t="s">
        <v>283</v>
      </c>
      <c r="I118" s="115">
        <v>1300000</v>
      </c>
      <c r="J118" s="115"/>
      <c r="K118" s="115"/>
      <c r="L118" s="115"/>
      <c r="M118" s="115"/>
      <c r="N118" s="115"/>
      <c r="O118" s="115"/>
      <c r="P118" s="115"/>
      <c r="Q118" s="115">
        <v>1300000</v>
      </c>
      <c r="R118" s="115"/>
      <c r="S118" s="115"/>
      <c r="T118" s="115"/>
      <c r="U118" s="89"/>
      <c r="V118" s="115"/>
      <c r="W118" s="115"/>
    </row>
    <row r="119" ht="32.9" customHeight="1" spans="1:23">
      <c r="A119" s="23" t="s">
        <v>268</v>
      </c>
      <c r="B119" s="114" t="s">
        <v>309</v>
      </c>
      <c r="C119" s="23" t="s">
        <v>308</v>
      </c>
      <c r="D119" s="23" t="s">
        <v>45</v>
      </c>
      <c r="E119" s="23" t="s">
        <v>74</v>
      </c>
      <c r="F119" s="23" t="s">
        <v>75</v>
      </c>
      <c r="G119" s="23" t="s">
        <v>265</v>
      </c>
      <c r="H119" s="23" t="s">
        <v>266</v>
      </c>
      <c r="I119" s="115">
        <v>1700000</v>
      </c>
      <c r="J119" s="115"/>
      <c r="K119" s="115"/>
      <c r="L119" s="115"/>
      <c r="M119" s="115"/>
      <c r="N119" s="115"/>
      <c r="O119" s="115"/>
      <c r="P119" s="115"/>
      <c r="Q119" s="115">
        <v>1700000</v>
      </c>
      <c r="R119" s="115"/>
      <c r="S119" s="115"/>
      <c r="T119" s="115"/>
      <c r="U119" s="89"/>
      <c r="V119" s="115"/>
      <c r="W119" s="115"/>
    </row>
    <row r="120" ht="32.9" customHeight="1" spans="1:23">
      <c r="A120" s="23" t="s">
        <v>268</v>
      </c>
      <c r="B120" s="114" t="s">
        <v>309</v>
      </c>
      <c r="C120" s="23" t="s">
        <v>308</v>
      </c>
      <c r="D120" s="23" t="s">
        <v>45</v>
      </c>
      <c r="E120" s="23" t="s">
        <v>74</v>
      </c>
      <c r="F120" s="23" t="s">
        <v>75</v>
      </c>
      <c r="G120" s="23" t="s">
        <v>310</v>
      </c>
      <c r="H120" s="23" t="s">
        <v>311</v>
      </c>
      <c r="I120" s="115">
        <v>1000000</v>
      </c>
      <c r="J120" s="115"/>
      <c r="K120" s="115"/>
      <c r="L120" s="115"/>
      <c r="M120" s="115"/>
      <c r="N120" s="115"/>
      <c r="O120" s="115"/>
      <c r="P120" s="115"/>
      <c r="Q120" s="115">
        <v>1000000</v>
      </c>
      <c r="R120" s="115"/>
      <c r="S120" s="115"/>
      <c r="T120" s="115"/>
      <c r="U120" s="89"/>
      <c r="V120" s="115"/>
      <c r="W120" s="115"/>
    </row>
    <row r="121" ht="32.9" customHeight="1" spans="1:23">
      <c r="A121" s="23" t="s">
        <v>268</v>
      </c>
      <c r="B121" s="114" t="s">
        <v>309</v>
      </c>
      <c r="C121" s="23" t="s">
        <v>308</v>
      </c>
      <c r="D121" s="23" t="s">
        <v>45</v>
      </c>
      <c r="E121" s="23" t="s">
        <v>74</v>
      </c>
      <c r="F121" s="23" t="s">
        <v>75</v>
      </c>
      <c r="G121" s="23" t="s">
        <v>284</v>
      </c>
      <c r="H121" s="23" t="s">
        <v>285</v>
      </c>
      <c r="I121" s="115">
        <v>100000</v>
      </c>
      <c r="J121" s="115"/>
      <c r="K121" s="115"/>
      <c r="L121" s="115"/>
      <c r="M121" s="115"/>
      <c r="N121" s="115"/>
      <c r="O121" s="115"/>
      <c r="P121" s="115"/>
      <c r="Q121" s="115">
        <v>100000</v>
      </c>
      <c r="R121" s="115"/>
      <c r="S121" s="115"/>
      <c r="T121" s="115"/>
      <c r="U121" s="89"/>
      <c r="V121" s="115"/>
      <c r="W121" s="115"/>
    </row>
    <row r="122" ht="32.9" customHeight="1" spans="1:23">
      <c r="A122" s="23" t="s">
        <v>268</v>
      </c>
      <c r="B122" s="114" t="s">
        <v>309</v>
      </c>
      <c r="C122" s="23" t="s">
        <v>308</v>
      </c>
      <c r="D122" s="23" t="s">
        <v>45</v>
      </c>
      <c r="E122" s="23" t="s">
        <v>74</v>
      </c>
      <c r="F122" s="23" t="s">
        <v>75</v>
      </c>
      <c r="G122" s="23" t="s">
        <v>312</v>
      </c>
      <c r="H122" s="23" t="s">
        <v>313</v>
      </c>
      <c r="I122" s="115">
        <v>1320000</v>
      </c>
      <c r="J122" s="115"/>
      <c r="K122" s="115"/>
      <c r="L122" s="115"/>
      <c r="M122" s="115"/>
      <c r="N122" s="115"/>
      <c r="O122" s="115"/>
      <c r="P122" s="115"/>
      <c r="Q122" s="115">
        <v>1320000</v>
      </c>
      <c r="R122" s="115"/>
      <c r="S122" s="115"/>
      <c r="T122" s="115"/>
      <c r="U122" s="89"/>
      <c r="V122" s="115"/>
      <c r="W122" s="115"/>
    </row>
    <row r="123" ht="32.9" customHeight="1" spans="1:23">
      <c r="A123" s="23"/>
      <c r="B123" s="23"/>
      <c r="C123" s="23" t="s">
        <v>314</v>
      </c>
      <c r="D123" s="23"/>
      <c r="E123" s="23"/>
      <c r="F123" s="23"/>
      <c r="G123" s="23"/>
      <c r="H123" s="23"/>
      <c r="I123" s="115">
        <v>1929800</v>
      </c>
      <c r="J123" s="115">
        <v>161400</v>
      </c>
      <c r="K123" s="115">
        <v>161400</v>
      </c>
      <c r="L123" s="115"/>
      <c r="M123" s="115"/>
      <c r="N123" s="115"/>
      <c r="O123" s="115"/>
      <c r="P123" s="115"/>
      <c r="Q123" s="115">
        <v>1768400</v>
      </c>
      <c r="R123" s="115"/>
      <c r="S123" s="115"/>
      <c r="T123" s="115"/>
      <c r="U123" s="89"/>
      <c r="V123" s="115"/>
      <c r="W123" s="115"/>
    </row>
    <row r="124" ht="32.9" customHeight="1" spans="1:23">
      <c r="A124" s="23" t="s">
        <v>315</v>
      </c>
      <c r="B124" s="114" t="s">
        <v>316</v>
      </c>
      <c r="C124" s="23" t="s">
        <v>314</v>
      </c>
      <c r="D124" s="23" t="s">
        <v>45</v>
      </c>
      <c r="E124" s="23" t="s">
        <v>74</v>
      </c>
      <c r="F124" s="23" t="s">
        <v>75</v>
      </c>
      <c r="G124" s="23" t="s">
        <v>317</v>
      </c>
      <c r="H124" s="23" t="s">
        <v>318</v>
      </c>
      <c r="I124" s="115">
        <v>1929800</v>
      </c>
      <c r="J124" s="115">
        <v>161400</v>
      </c>
      <c r="K124" s="115">
        <v>161400</v>
      </c>
      <c r="L124" s="115"/>
      <c r="M124" s="115"/>
      <c r="N124" s="115"/>
      <c r="O124" s="115"/>
      <c r="P124" s="115"/>
      <c r="Q124" s="115">
        <v>1768400</v>
      </c>
      <c r="R124" s="115"/>
      <c r="S124" s="115"/>
      <c r="T124" s="115"/>
      <c r="U124" s="89"/>
      <c r="V124" s="115"/>
      <c r="W124" s="115"/>
    </row>
    <row r="125" ht="32.9" customHeight="1" spans="1:23">
      <c r="A125" s="23"/>
      <c r="B125" s="23"/>
      <c r="C125" s="23" t="s">
        <v>319</v>
      </c>
      <c r="D125" s="23"/>
      <c r="E125" s="23"/>
      <c r="F125" s="23"/>
      <c r="G125" s="23"/>
      <c r="H125" s="23"/>
      <c r="I125" s="115">
        <v>22000000</v>
      </c>
      <c r="J125" s="115"/>
      <c r="K125" s="115"/>
      <c r="L125" s="115"/>
      <c r="M125" s="115"/>
      <c r="N125" s="115"/>
      <c r="O125" s="115"/>
      <c r="P125" s="115"/>
      <c r="Q125" s="115"/>
      <c r="R125" s="115">
        <v>22000000</v>
      </c>
      <c r="S125" s="115">
        <v>22000000</v>
      </c>
      <c r="T125" s="115"/>
      <c r="U125" s="89"/>
      <c r="V125" s="115"/>
      <c r="W125" s="115"/>
    </row>
    <row r="126" ht="32.9" customHeight="1" spans="1:23">
      <c r="A126" s="23" t="s">
        <v>268</v>
      </c>
      <c r="B126" s="114" t="s">
        <v>320</v>
      </c>
      <c r="C126" s="23" t="s">
        <v>319</v>
      </c>
      <c r="D126" s="23" t="s">
        <v>45</v>
      </c>
      <c r="E126" s="23" t="s">
        <v>74</v>
      </c>
      <c r="F126" s="23" t="s">
        <v>75</v>
      </c>
      <c r="G126" s="23" t="s">
        <v>209</v>
      </c>
      <c r="H126" s="23" t="s">
        <v>210</v>
      </c>
      <c r="I126" s="115">
        <v>500000</v>
      </c>
      <c r="J126" s="115"/>
      <c r="K126" s="115"/>
      <c r="L126" s="115"/>
      <c r="M126" s="115"/>
      <c r="N126" s="115"/>
      <c r="O126" s="115"/>
      <c r="P126" s="115"/>
      <c r="Q126" s="115"/>
      <c r="R126" s="115">
        <v>500000</v>
      </c>
      <c r="S126" s="115">
        <v>500000</v>
      </c>
      <c r="T126" s="115"/>
      <c r="U126" s="89"/>
      <c r="V126" s="115"/>
      <c r="W126" s="115"/>
    </row>
    <row r="127" ht="32.9" customHeight="1" spans="1:23">
      <c r="A127" s="23" t="s">
        <v>268</v>
      </c>
      <c r="B127" s="114" t="s">
        <v>320</v>
      </c>
      <c r="C127" s="23" t="s">
        <v>319</v>
      </c>
      <c r="D127" s="23" t="s">
        <v>45</v>
      </c>
      <c r="E127" s="23" t="s">
        <v>74</v>
      </c>
      <c r="F127" s="23" t="s">
        <v>75</v>
      </c>
      <c r="G127" s="23" t="s">
        <v>211</v>
      </c>
      <c r="H127" s="23" t="s">
        <v>212</v>
      </c>
      <c r="I127" s="115">
        <v>70000</v>
      </c>
      <c r="J127" s="115"/>
      <c r="K127" s="115"/>
      <c r="L127" s="115"/>
      <c r="M127" s="115"/>
      <c r="N127" s="115"/>
      <c r="O127" s="115"/>
      <c r="P127" s="115"/>
      <c r="Q127" s="115"/>
      <c r="R127" s="115">
        <v>70000</v>
      </c>
      <c r="S127" s="115">
        <v>70000</v>
      </c>
      <c r="T127" s="115"/>
      <c r="U127" s="89"/>
      <c r="V127" s="115"/>
      <c r="W127" s="115"/>
    </row>
    <row r="128" ht="32.9" customHeight="1" spans="1:23">
      <c r="A128" s="23" t="s">
        <v>268</v>
      </c>
      <c r="B128" s="114" t="s">
        <v>320</v>
      </c>
      <c r="C128" s="23" t="s">
        <v>319</v>
      </c>
      <c r="D128" s="23" t="s">
        <v>45</v>
      </c>
      <c r="E128" s="23" t="s">
        <v>74</v>
      </c>
      <c r="F128" s="23" t="s">
        <v>75</v>
      </c>
      <c r="G128" s="23" t="s">
        <v>321</v>
      </c>
      <c r="H128" s="23" t="s">
        <v>322</v>
      </c>
      <c r="I128" s="115">
        <v>1000</v>
      </c>
      <c r="J128" s="115"/>
      <c r="K128" s="115"/>
      <c r="L128" s="115"/>
      <c r="M128" s="115"/>
      <c r="N128" s="115"/>
      <c r="O128" s="115"/>
      <c r="P128" s="115"/>
      <c r="Q128" s="115"/>
      <c r="R128" s="115">
        <v>1000</v>
      </c>
      <c r="S128" s="115">
        <v>1000</v>
      </c>
      <c r="T128" s="115"/>
      <c r="U128" s="89"/>
      <c r="V128" s="115"/>
      <c r="W128" s="115"/>
    </row>
    <row r="129" ht="32.9" customHeight="1" spans="1:23">
      <c r="A129" s="23" t="s">
        <v>268</v>
      </c>
      <c r="B129" s="114" t="s">
        <v>320</v>
      </c>
      <c r="C129" s="23" t="s">
        <v>319</v>
      </c>
      <c r="D129" s="23" t="s">
        <v>45</v>
      </c>
      <c r="E129" s="23" t="s">
        <v>74</v>
      </c>
      <c r="F129" s="23" t="s">
        <v>75</v>
      </c>
      <c r="G129" s="23" t="s">
        <v>219</v>
      </c>
      <c r="H129" s="23" t="s">
        <v>220</v>
      </c>
      <c r="I129" s="115">
        <v>200000</v>
      </c>
      <c r="J129" s="115"/>
      <c r="K129" s="115"/>
      <c r="L129" s="115"/>
      <c r="M129" s="115"/>
      <c r="N129" s="115"/>
      <c r="O129" s="115"/>
      <c r="P129" s="115"/>
      <c r="Q129" s="115"/>
      <c r="R129" s="115">
        <v>200000</v>
      </c>
      <c r="S129" s="115">
        <v>200000</v>
      </c>
      <c r="T129" s="115"/>
      <c r="U129" s="89"/>
      <c r="V129" s="115"/>
      <c r="W129" s="115"/>
    </row>
    <row r="130" ht="32.9" customHeight="1" spans="1:23">
      <c r="A130" s="23" t="s">
        <v>268</v>
      </c>
      <c r="B130" s="114" t="s">
        <v>320</v>
      </c>
      <c r="C130" s="23" t="s">
        <v>319</v>
      </c>
      <c r="D130" s="23" t="s">
        <v>45</v>
      </c>
      <c r="E130" s="23" t="s">
        <v>74</v>
      </c>
      <c r="F130" s="23" t="s">
        <v>75</v>
      </c>
      <c r="G130" s="23" t="s">
        <v>221</v>
      </c>
      <c r="H130" s="23" t="s">
        <v>222</v>
      </c>
      <c r="I130" s="115">
        <v>800000</v>
      </c>
      <c r="J130" s="115"/>
      <c r="K130" s="115"/>
      <c r="L130" s="115"/>
      <c r="M130" s="115"/>
      <c r="N130" s="115"/>
      <c r="O130" s="115"/>
      <c r="P130" s="115"/>
      <c r="Q130" s="115"/>
      <c r="R130" s="115">
        <v>800000</v>
      </c>
      <c r="S130" s="115">
        <v>800000</v>
      </c>
      <c r="T130" s="115"/>
      <c r="U130" s="89"/>
      <c r="V130" s="115"/>
      <c r="W130" s="115"/>
    </row>
    <row r="131" ht="32.9" customHeight="1" spans="1:23">
      <c r="A131" s="23" t="s">
        <v>268</v>
      </c>
      <c r="B131" s="114" t="s">
        <v>320</v>
      </c>
      <c r="C131" s="23" t="s">
        <v>319</v>
      </c>
      <c r="D131" s="23" t="s">
        <v>45</v>
      </c>
      <c r="E131" s="23" t="s">
        <v>74</v>
      </c>
      <c r="F131" s="23" t="s">
        <v>75</v>
      </c>
      <c r="G131" s="23" t="s">
        <v>223</v>
      </c>
      <c r="H131" s="23" t="s">
        <v>224</v>
      </c>
      <c r="I131" s="115">
        <v>8101806</v>
      </c>
      <c r="J131" s="115"/>
      <c r="K131" s="115"/>
      <c r="L131" s="115"/>
      <c r="M131" s="115"/>
      <c r="N131" s="115"/>
      <c r="O131" s="115"/>
      <c r="P131" s="115"/>
      <c r="Q131" s="115"/>
      <c r="R131" s="115">
        <v>8101806</v>
      </c>
      <c r="S131" s="115">
        <v>8101806</v>
      </c>
      <c r="T131" s="115"/>
      <c r="U131" s="89"/>
      <c r="V131" s="115"/>
      <c r="W131" s="115"/>
    </row>
    <row r="132" ht="32.9" customHeight="1" spans="1:23">
      <c r="A132" s="23" t="s">
        <v>268</v>
      </c>
      <c r="B132" s="114" t="s">
        <v>320</v>
      </c>
      <c r="C132" s="23" t="s">
        <v>319</v>
      </c>
      <c r="D132" s="23" t="s">
        <v>45</v>
      </c>
      <c r="E132" s="23" t="s">
        <v>74</v>
      </c>
      <c r="F132" s="23" t="s">
        <v>75</v>
      </c>
      <c r="G132" s="23" t="s">
        <v>225</v>
      </c>
      <c r="H132" s="23" t="s">
        <v>226</v>
      </c>
      <c r="I132" s="115">
        <v>340000</v>
      </c>
      <c r="J132" s="115"/>
      <c r="K132" s="115"/>
      <c r="L132" s="115"/>
      <c r="M132" s="115"/>
      <c r="N132" s="115"/>
      <c r="O132" s="115"/>
      <c r="P132" s="115"/>
      <c r="Q132" s="115"/>
      <c r="R132" s="115">
        <v>340000</v>
      </c>
      <c r="S132" s="115">
        <v>340000</v>
      </c>
      <c r="T132" s="115"/>
      <c r="U132" s="89"/>
      <c r="V132" s="115"/>
      <c r="W132" s="115"/>
    </row>
    <row r="133" ht="32.9" customHeight="1" spans="1:23">
      <c r="A133" s="23" t="s">
        <v>268</v>
      </c>
      <c r="B133" s="114" t="s">
        <v>320</v>
      </c>
      <c r="C133" s="23" t="s">
        <v>319</v>
      </c>
      <c r="D133" s="23" t="s">
        <v>45</v>
      </c>
      <c r="E133" s="23" t="s">
        <v>74</v>
      </c>
      <c r="F133" s="23" t="s">
        <v>75</v>
      </c>
      <c r="G133" s="23" t="s">
        <v>227</v>
      </c>
      <c r="H133" s="23" t="s">
        <v>228</v>
      </c>
      <c r="I133" s="115">
        <v>135000</v>
      </c>
      <c r="J133" s="115"/>
      <c r="K133" s="115"/>
      <c r="L133" s="115"/>
      <c r="M133" s="115"/>
      <c r="N133" s="115"/>
      <c r="O133" s="115"/>
      <c r="P133" s="115"/>
      <c r="Q133" s="115"/>
      <c r="R133" s="115">
        <v>135000</v>
      </c>
      <c r="S133" s="115">
        <v>135000</v>
      </c>
      <c r="T133" s="115"/>
      <c r="U133" s="89"/>
      <c r="V133" s="115"/>
      <c r="W133" s="115"/>
    </row>
    <row r="134" ht="32.9" customHeight="1" spans="1:23">
      <c r="A134" s="23" t="s">
        <v>268</v>
      </c>
      <c r="B134" s="114" t="s">
        <v>320</v>
      </c>
      <c r="C134" s="23" t="s">
        <v>319</v>
      </c>
      <c r="D134" s="23" t="s">
        <v>45</v>
      </c>
      <c r="E134" s="23" t="s">
        <v>74</v>
      </c>
      <c r="F134" s="23" t="s">
        <v>75</v>
      </c>
      <c r="G134" s="23" t="s">
        <v>229</v>
      </c>
      <c r="H134" s="23" t="s">
        <v>230</v>
      </c>
      <c r="I134" s="115">
        <v>267750</v>
      </c>
      <c r="J134" s="115"/>
      <c r="K134" s="115"/>
      <c r="L134" s="115"/>
      <c r="M134" s="115"/>
      <c r="N134" s="115"/>
      <c r="O134" s="115"/>
      <c r="P134" s="115"/>
      <c r="Q134" s="115"/>
      <c r="R134" s="115">
        <v>267750</v>
      </c>
      <c r="S134" s="115">
        <v>267750</v>
      </c>
      <c r="T134" s="115"/>
      <c r="U134" s="89"/>
      <c r="V134" s="115"/>
      <c r="W134" s="115"/>
    </row>
    <row r="135" ht="32.9" customHeight="1" spans="1:23">
      <c r="A135" s="23" t="s">
        <v>268</v>
      </c>
      <c r="B135" s="114" t="s">
        <v>320</v>
      </c>
      <c r="C135" s="23" t="s">
        <v>319</v>
      </c>
      <c r="D135" s="23" t="s">
        <v>45</v>
      </c>
      <c r="E135" s="23" t="s">
        <v>74</v>
      </c>
      <c r="F135" s="23" t="s">
        <v>75</v>
      </c>
      <c r="G135" s="23" t="s">
        <v>231</v>
      </c>
      <c r="H135" s="23" t="s">
        <v>232</v>
      </c>
      <c r="I135" s="115">
        <v>3691089.04</v>
      </c>
      <c r="J135" s="115"/>
      <c r="K135" s="115"/>
      <c r="L135" s="115"/>
      <c r="M135" s="115"/>
      <c r="N135" s="115"/>
      <c r="O135" s="115"/>
      <c r="P135" s="115"/>
      <c r="Q135" s="115"/>
      <c r="R135" s="115">
        <v>3691089.04</v>
      </c>
      <c r="S135" s="115">
        <v>3691089.04</v>
      </c>
      <c r="T135" s="115"/>
      <c r="U135" s="89"/>
      <c r="V135" s="115"/>
      <c r="W135" s="115"/>
    </row>
    <row r="136" ht="32.9" customHeight="1" spans="1:23">
      <c r="A136" s="23" t="s">
        <v>268</v>
      </c>
      <c r="B136" s="114" t="s">
        <v>320</v>
      </c>
      <c r="C136" s="23" t="s">
        <v>319</v>
      </c>
      <c r="D136" s="23" t="s">
        <v>45</v>
      </c>
      <c r="E136" s="23" t="s">
        <v>74</v>
      </c>
      <c r="F136" s="23" t="s">
        <v>75</v>
      </c>
      <c r="G136" s="23" t="s">
        <v>233</v>
      </c>
      <c r="H136" s="23" t="s">
        <v>234</v>
      </c>
      <c r="I136" s="115">
        <v>500493</v>
      </c>
      <c r="J136" s="115"/>
      <c r="K136" s="115"/>
      <c r="L136" s="115"/>
      <c r="M136" s="115"/>
      <c r="N136" s="115"/>
      <c r="O136" s="115"/>
      <c r="P136" s="115"/>
      <c r="Q136" s="115"/>
      <c r="R136" s="115">
        <v>500493</v>
      </c>
      <c r="S136" s="115">
        <v>500493</v>
      </c>
      <c r="T136" s="115"/>
      <c r="U136" s="89"/>
      <c r="V136" s="115"/>
      <c r="W136" s="115"/>
    </row>
    <row r="137" ht="32.9" customHeight="1" spans="1:23">
      <c r="A137" s="23" t="s">
        <v>268</v>
      </c>
      <c r="B137" s="114" t="s">
        <v>320</v>
      </c>
      <c r="C137" s="23" t="s">
        <v>319</v>
      </c>
      <c r="D137" s="23" t="s">
        <v>45</v>
      </c>
      <c r="E137" s="23" t="s">
        <v>74</v>
      </c>
      <c r="F137" s="23" t="s">
        <v>75</v>
      </c>
      <c r="G137" s="23" t="s">
        <v>235</v>
      </c>
      <c r="H137" s="23" t="s">
        <v>236</v>
      </c>
      <c r="I137" s="115">
        <v>2800000</v>
      </c>
      <c r="J137" s="115"/>
      <c r="K137" s="115"/>
      <c r="L137" s="115"/>
      <c r="M137" s="115"/>
      <c r="N137" s="115"/>
      <c r="O137" s="115"/>
      <c r="P137" s="115"/>
      <c r="Q137" s="115"/>
      <c r="R137" s="115">
        <v>2800000</v>
      </c>
      <c r="S137" s="115">
        <v>2800000</v>
      </c>
      <c r="T137" s="115"/>
      <c r="U137" s="89"/>
      <c r="V137" s="115"/>
      <c r="W137" s="115"/>
    </row>
    <row r="138" ht="32.9" customHeight="1" spans="1:23">
      <c r="A138" s="23" t="s">
        <v>268</v>
      </c>
      <c r="B138" s="114" t="s">
        <v>320</v>
      </c>
      <c r="C138" s="23" t="s">
        <v>319</v>
      </c>
      <c r="D138" s="23" t="s">
        <v>45</v>
      </c>
      <c r="E138" s="23" t="s">
        <v>74</v>
      </c>
      <c r="F138" s="23" t="s">
        <v>75</v>
      </c>
      <c r="G138" s="23" t="s">
        <v>202</v>
      </c>
      <c r="H138" s="23" t="s">
        <v>203</v>
      </c>
      <c r="I138" s="115">
        <v>50000</v>
      </c>
      <c r="J138" s="115"/>
      <c r="K138" s="115"/>
      <c r="L138" s="115"/>
      <c r="M138" s="115"/>
      <c r="N138" s="115"/>
      <c r="O138" s="115"/>
      <c r="P138" s="115"/>
      <c r="Q138" s="115"/>
      <c r="R138" s="115">
        <v>50000</v>
      </c>
      <c r="S138" s="115">
        <v>50000</v>
      </c>
      <c r="T138" s="115"/>
      <c r="U138" s="89"/>
      <c r="V138" s="115"/>
      <c r="W138" s="115"/>
    </row>
    <row r="139" ht="32.9" customHeight="1" spans="1:23">
      <c r="A139" s="23" t="s">
        <v>268</v>
      </c>
      <c r="B139" s="114" t="s">
        <v>320</v>
      </c>
      <c r="C139" s="23" t="s">
        <v>319</v>
      </c>
      <c r="D139" s="23" t="s">
        <v>45</v>
      </c>
      <c r="E139" s="23" t="s">
        <v>74</v>
      </c>
      <c r="F139" s="23" t="s">
        <v>75</v>
      </c>
      <c r="G139" s="23" t="s">
        <v>323</v>
      </c>
      <c r="H139" s="23" t="s">
        <v>324</v>
      </c>
      <c r="I139" s="115">
        <v>144209.96</v>
      </c>
      <c r="J139" s="115"/>
      <c r="K139" s="115"/>
      <c r="L139" s="115"/>
      <c r="M139" s="115"/>
      <c r="N139" s="115"/>
      <c r="O139" s="115"/>
      <c r="P139" s="115"/>
      <c r="Q139" s="115"/>
      <c r="R139" s="115">
        <v>144209.96</v>
      </c>
      <c r="S139" s="115">
        <v>144209.96</v>
      </c>
      <c r="T139" s="115"/>
      <c r="U139" s="89"/>
      <c r="V139" s="115"/>
      <c r="W139" s="115"/>
    </row>
    <row r="140" ht="32.9" customHeight="1" spans="1:23">
      <c r="A140" s="23" t="s">
        <v>268</v>
      </c>
      <c r="B140" s="114" t="s">
        <v>320</v>
      </c>
      <c r="C140" s="23" t="s">
        <v>319</v>
      </c>
      <c r="D140" s="23" t="s">
        <v>45</v>
      </c>
      <c r="E140" s="23" t="s">
        <v>74</v>
      </c>
      <c r="F140" s="23" t="s">
        <v>75</v>
      </c>
      <c r="G140" s="23" t="s">
        <v>237</v>
      </c>
      <c r="H140" s="23" t="s">
        <v>238</v>
      </c>
      <c r="I140" s="115">
        <v>1598652</v>
      </c>
      <c r="J140" s="115"/>
      <c r="K140" s="115"/>
      <c r="L140" s="115"/>
      <c r="M140" s="115"/>
      <c r="N140" s="115"/>
      <c r="O140" s="115"/>
      <c r="P140" s="115"/>
      <c r="Q140" s="115"/>
      <c r="R140" s="115">
        <v>1598652</v>
      </c>
      <c r="S140" s="115">
        <v>1598652</v>
      </c>
      <c r="T140" s="115"/>
      <c r="U140" s="89"/>
      <c r="V140" s="115"/>
      <c r="W140" s="115"/>
    </row>
    <row r="141" ht="32.9" customHeight="1" spans="1:23">
      <c r="A141" s="23" t="s">
        <v>268</v>
      </c>
      <c r="B141" s="114" t="s">
        <v>320</v>
      </c>
      <c r="C141" s="23" t="s">
        <v>319</v>
      </c>
      <c r="D141" s="23" t="s">
        <v>45</v>
      </c>
      <c r="E141" s="23" t="s">
        <v>74</v>
      </c>
      <c r="F141" s="23" t="s">
        <v>75</v>
      </c>
      <c r="G141" s="23" t="s">
        <v>298</v>
      </c>
      <c r="H141" s="23" t="s">
        <v>299</v>
      </c>
      <c r="I141" s="115">
        <v>2300000</v>
      </c>
      <c r="J141" s="115"/>
      <c r="K141" s="115"/>
      <c r="L141" s="115"/>
      <c r="M141" s="115"/>
      <c r="N141" s="115"/>
      <c r="O141" s="115"/>
      <c r="P141" s="115"/>
      <c r="Q141" s="115"/>
      <c r="R141" s="115">
        <v>2300000</v>
      </c>
      <c r="S141" s="115">
        <v>2300000</v>
      </c>
      <c r="T141" s="115"/>
      <c r="U141" s="89"/>
      <c r="V141" s="115"/>
      <c r="W141" s="115"/>
    </row>
    <row r="142" ht="32.9" customHeight="1" spans="1:23">
      <c r="A142" s="23" t="s">
        <v>268</v>
      </c>
      <c r="B142" s="114" t="s">
        <v>320</v>
      </c>
      <c r="C142" s="23" t="s">
        <v>319</v>
      </c>
      <c r="D142" s="23" t="s">
        <v>45</v>
      </c>
      <c r="E142" s="23" t="s">
        <v>74</v>
      </c>
      <c r="F142" s="23" t="s">
        <v>75</v>
      </c>
      <c r="G142" s="23" t="s">
        <v>282</v>
      </c>
      <c r="H142" s="23" t="s">
        <v>283</v>
      </c>
      <c r="I142" s="115">
        <v>100000</v>
      </c>
      <c r="J142" s="115"/>
      <c r="K142" s="115"/>
      <c r="L142" s="115"/>
      <c r="M142" s="115"/>
      <c r="N142" s="115"/>
      <c r="O142" s="115"/>
      <c r="P142" s="115"/>
      <c r="Q142" s="115"/>
      <c r="R142" s="115">
        <v>100000</v>
      </c>
      <c r="S142" s="115">
        <v>100000</v>
      </c>
      <c r="T142" s="115"/>
      <c r="U142" s="89"/>
      <c r="V142" s="115"/>
      <c r="W142" s="115"/>
    </row>
    <row r="143" ht="32.9" customHeight="1" spans="1:23">
      <c r="A143" s="23" t="s">
        <v>268</v>
      </c>
      <c r="B143" s="114" t="s">
        <v>320</v>
      </c>
      <c r="C143" s="23" t="s">
        <v>319</v>
      </c>
      <c r="D143" s="23" t="s">
        <v>45</v>
      </c>
      <c r="E143" s="23" t="s">
        <v>74</v>
      </c>
      <c r="F143" s="23" t="s">
        <v>75</v>
      </c>
      <c r="G143" s="23" t="s">
        <v>265</v>
      </c>
      <c r="H143" s="23" t="s">
        <v>266</v>
      </c>
      <c r="I143" s="115">
        <v>400000</v>
      </c>
      <c r="J143" s="115"/>
      <c r="K143" s="115"/>
      <c r="L143" s="115"/>
      <c r="M143" s="115"/>
      <c r="N143" s="115"/>
      <c r="O143" s="115"/>
      <c r="P143" s="115"/>
      <c r="Q143" s="115"/>
      <c r="R143" s="115">
        <v>400000</v>
      </c>
      <c r="S143" s="115">
        <v>400000</v>
      </c>
      <c r="T143" s="115"/>
      <c r="U143" s="89"/>
      <c r="V143" s="115"/>
      <c r="W143" s="115"/>
    </row>
    <row r="144" ht="32.9" customHeight="1" spans="1:23">
      <c r="A144" s="23"/>
      <c r="B144" s="23"/>
      <c r="C144" s="23" t="s">
        <v>325</v>
      </c>
      <c r="D144" s="23"/>
      <c r="E144" s="23"/>
      <c r="F144" s="23"/>
      <c r="G144" s="23"/>
      <c r="H144" s="23"/>
      <c r="I144" s="115">
        <v>210000</v>
      </c>
      <c r="J144" s="115">
        <v>210000</v>
      </c>
      <c r="K144" s="115">
        <v>210000</v>
      </c>
      <c r="L144" s="115"/>
      <c r="M144" s="115"/>
      <c r="N144" s="115"/>
      <c r="O144" s="115"/>
      <c r="P144" s="115"/>
      <c r="Q144" s="115"/>
      <c r="R144" s="115"/>
      <c r="S144" s="115"/>
      <c r="T144" s="115"/>
      <c r="U144" s="89"/>
      <c r="V144" s="115"/>
      <c r="W144" s="115"/>
    </row>
    <row r="145" ht="32.9" customHeight="1" spans="1:23">
      <c r="A145" s="23" t="s">
        <v>259</v>
      </c>
      <c r="B145" s="114" t="s">
        <v>326</v>
      </c>
      <c r="C145" s="23" t="s">
        <v>325</v>
      </c>
      <c r="D145" s="23" t="s">
        <v>45</v>
      </c>
      <c r="E145" s="23" t="s">
        <v>74</v>
      </c>
      <c r="F145" s="23" t="s">
        <v>75</v>
      </c>
      <c r="G145" s="23" t="s">
        <v>192</v>
      </c>
      <c r="H145" s="23" t="s">
        <v>193</v>
      </c>
      <c r="I145" s="115">
        <v>210000</v>
      </c>
      <c r="J145" s="115">
        <v>210000</v>
      </c>
      <c r="K145" s="115">
        <v>210000</v>
      </c>
      <c r="L145" s="115"/>
      <c r="M145" s="115"/>
      <c r="N145" s="115"/>
      <c r="O145" s="115"/>
      <c r="P145" s="115"/>
      <c r="Q145" s="115"/>
      <c r="R145" s="115"/>
      <c r="S145" s="115"/>
      <c r="T145" s="115"/>
      <c r="U145" s="89"/>
      <c r="V145" s="115"/>
      <c r="W145" s="115"/>
    </row>
    <row r="146" ht="32.9" customHeight="1" spans="1:23">
      <c r="A146" s="23"/>
      <c r="B146" s="23"/>
      <c r="C146" s="23" t="s">
        <v>327</v>
      </c>
      <c r="D146" s="23"/>
      <c r="E146" s="23"/>
      <c r="F146" s="23"/>
      <c r="G146" s="23"/>
      <c r="H146" s="23"/>
      <c r="I146" s="115">
        <v>110200</v>
      </c>
      <c r="J146" s="115"/>
      <c r="K146" s="115"/>
      <c r="L146" s="115"/>
      <c r="M146" s="115"/>
      <c r="N146" s="115">
        <v>110200</v>
      </c>
      <c r="O146" s="115"/>
      <c r="P146" s="115"/>
      <c r="Q146" s="115"/>
      <c r="R146" s="115"/>
      <c r="S146" s="115"/>
      <c r="T146" s="115"/>
      <c r="U146" s="89"/>
      <c r="V146" s="115"/>
      <c r="W146" s="115"/>
    </row>
    <row r="147" ht="32.9" customHeight="1" spans="1:23">
      <c r="A147" s="23" t="s">
        <v>268</v>
      </c>
      <c r="B147" s="114" t="s">
        <v>328</v>
      </c>
      <c r="C147" s="23" t="s">
        <v>327</v>
      </c>
      <c r="D147" s="23" t="s">
        <v>45</v>
      </c>
      <c r="E147" s="23" t="s">
        <v>74</v>
      </c>
      <c r="F147" s="23" t="s">
        <v>75</v>
      </c>
      <c r="G147" s="23" t="s">
        <v>298</v>
      </c>
      <c r="H147" s="23" t="s">
        <v>299</v>
      </c>
      <c r="I147" s="115">
        <v>110200</v>
      </c>
      <c r="J147" s="115"/>
      <c r="K147" s="115"/>
      <c r="L147" s="115"/>
      <c r="M147" s="115"/>
      <c r="N147" s="115">
        <v>110200</v>
      </c>
      <c r="O147" s="115"/>
      <c r="P147" s="115"/>
      <c r="Q147" s="115"/>
      <c r="R147" s="115"/>
      <c r="S147" s="115"/>
      <c r="T147" s="115"/>
      <c r="U147" s="89"/>
      <c r="V147" s="115"/>
      <c r="W147" s="115"/>
    </row>
    <row r="148" ht="32.9" customHeight="1" spans="1:23">
      <c r="A148" s="23"/>
      <c r="B148" s="23"/>
      <c r="C148" s="23" t="s">
        <v>329</v>
      </c>
      <c r="D148" s="23"/>
      <c r="E148" s="23"/>
      <c r="F148" s="23"/>
      <c r="G148" s="23"/>
      <c r="H148" s="23"/>
      <c r="I148" s="115">
        <v>3700000</v>
      </c>
      <c r="J148" s="115">
        <v>3700000</v>
      </c>
      <c r="K148" s="115">
        <v>3700000</v>
      </c>
      <c r="L148" s="115"/>
      <c r="M148" s="115"/>
      <c r="N148" s="115"/>
      <c r="O148" s="115"/>
      <c r="P148" s="115"/>
      <c r="Q148" s="115"/>
      <c r="R148" s="115"/>
      <c r="S148" s="115"/>
      <c r="T148" s="115"/>
      <c r="U148" s="89"/>
      <c r="V148" s="115"/>
      <c r="W148" s="115"/>
    </row>
    <row r="149" ht="32.9" customHeight="1" spans="1:23">
      <c r="A149" s="23" t="s">
        <v>259</v>
      </c>
      <c r="B149" s="114" t="s">
        <v>330</v>
      </c>
      <c r="C149" s="23" t="s">
        <v>329</v>
      </c>
      <c r="D149" s="23" t="s">
        <v>45</v>
      </c>
      <c r="E149" s="23" t="s">
        <v>74</v>
      </c>
      <c r="F149" s="23" t="s">
        <v>75</v>
      </c>
      <c r="G149" s="23" t="s">
        <v>231</v>
      </c>
      <c r="H149" s="23" t="s">
        <v>232</v>
      </c>
      <c r="I149" s="115">
        <v>3700000</v>
      </c>
      <c r="J149" s="115">
        <v>3700000</v>
      </c>
      <c r="K149" s="115">
        <v>3700000</v>
      </c>
      <c r="L149" s="115"/>
      <c r="M149" s="115"/>
      <c r="N149" s="115"/>
      <c r="O149" s="115"/>
      <c r="P149" s="115"/>
      <c r="Q149" s="115"/>
      <c r="R149" s="115"/>
      <c r="S149" s="115"/>
      <c r="T149" s="115"/>
      <c r="U149" s="89"/>
      <c r="V149" s="115"/>
      <c r="W149" s="115"/>
    </row>
    <row r="150" ht="32.9" customHeight="1" spans="1:23">
      <c r="A150" s="23"/>
      <c r="B150" s="23"/>
      <c r="C150" s="23" t="s">
        <v>331</v>
      </c>
      <c r="D150" s="23"/>
      <c r="E150" s="23"/>
      <c r="F150" s="23"/>
      <c r="G150" s="23"/>
      <c r="H150" s="23"/>
      <c r="I150" s="115">
        <v>500000</v>
      </c>
      <c r="J150" s="115"/>
      <c r="K150" s="115"/>
      <c r="L150" s="115"/>
      <c r="M150" s="115"/>
      <c r="N150" s="115"/>
      <c r="O150" s="115"/>
      <c r="P150" s="115"/>
      <c r="Q150" s="115">
        <v>500000</v>
      </c>
      <c r="R150" s="115"/>
      <c r="S150" s="115"/>
      <c r="T150" s="115"/>
      <c r="U150" s="89"/>
      <c r="V150" s="115"/>
      <c r="W150" s="115"/>
    </row>
    <row r="151" ht="32.9" customHeight="1" spans="1:23">
      <c r="A151" s="23" t="s">
        <v>268</v>
      </c>
      <c r="B151" s="114" t="s">
        <v>332</v>
      </c>
      <c r="C151" s="23" t="s">
        <v>331</v>
      </c>
      <c r="D151" s="23" t="s">
        <v>45</v>
      </c>
      <c r="E151" s="23" t="s">
        <v>74</v>
      </c>
      <c r="F151" s="23" t="s">
        <v>75</v>
      </c>
      <c r="G151" s="23" t="s">
        <v>298</v>
      </c>
      <c r="H151" s="23" t="s">
        <v>299</v>
      </c>
      <c r="I151" s="115">
        <v>500000</v>
      </c>
      <c r="J151" s="115"/>
      <c r="K151" s="115"/>
      <c r="L151" s="115"/>
      <c r="M151" s="115"/>
      <c r="N151" s="115"/>
      <c r="O151" s="115"/>
      <c r="P151" s="115"/>
      <c r="Q151" s="115">
        <v>500000</v>
      </c>
      <c r="R151" s="115"/>
      <c r="S151" s="115"/>
      <c r="T151" s="115"/>
      <c r="U151" s="89"/>
      <c r="V151" s="115"/>
      <c r="W151" s="115"/>
    </row>
    <row r="152" ht="32.9" customHeight="1" spans="1:23">
      <c r="A152" s="23"/>
      <c r="B152" s="23"/>
      <c r="C152" s="23" t="s">
        <v>333</v>
      </c>
      <c r="D152" s="23"/>
      <c r="E152" s="23"/>
      <c r="F152" s="23"/>
      <c r="G152" s="23"/>
      <c r="H152" s="23"/>
      <c r="I152" s="115">
        <v>23500000</v>
      </c>
      <c r="J152" s="115"/>
      <c r="K152" s="115"/>
      <c r="L152" s="115"/>
      <c r="M152" s="115"/>
      <c r="N152" s="115"/>
      <c r="O152" s="115"/>
      <c r="P152" s="115"/>
      <c r="Q152" s="115"/>
      <c r="R152" s="115">
        <v>23500000</v>
      </c>
      <c r="S152" s="115"/>
      <c r="T152" s="115">
        <v>23500000</v>
      </c>
      <c r="U152" s="89"/>
      <c r="V152" s="115"/>
      <c r="W152" s="115"/>
    </row>
    <row r="153" ht="32.9" customHeight="1" spans="1:23">
      <c r="A153" s="23" t="s">
        <v>334</v>
      </c>
      <c r="B153" s="114" t="s">
        <v>335</v>
      </c>
      <c r="C153" s="23" t="s">
        <v>333</v>
      </c>
      <c r="D153" s="23" t="s">
        <v>45</v>
      </c>
      <c r="E153" s="23" t="s">
        <v>74</v>
      </c>
      <c r="F153" s="23" t="s">
        <v>75</v>
      </c>
      <c r="G153" s="23" t="s">
        <v>219</v>
      </c>
      <c r="H153" s="23" t="s">
        <v>220</v>
      </c>
      <c r="I153" s="115">
        <v>12800000</v>
      </c>
      <c r="J153" s="115"/>
      <c r="K153" s="115"/>
      <c r="L153" s="115"/>
      <c r="M153" s="115"/>
      <c r="N153" s="115"/>
      <c r="O153" s="115"/>
      <c r="P153" s="115"/>
      <c r="Q153" s="115"/>
      <c r="R153" s="115">
        <v>12800000</v>
      </c>
      <c r="S153" s="115"/>
      <c r="T153" s="115">
        <v>12800000</v>
      </c>
      <c r="U153" s="89"/>
      <c r="V153" s="115"/>
      <c r="W153" s="115"/>
    </row>
    <row r="154" ht="32.9" customHeight="1" spans="1:23">
      <c r="A154" s="23" t="s">
        <v>334</v>
      </c>
      <c r="B154" s="114" t="s">
        <v>335</v>
      </c>
      <c r="C154" s="23" t="s">
        <v>333</v>
      </c>
      <c r="D154" s="23" t="s">
        <v>45</v>
      </c>
      <c r="E154" s="23" t="s">
        <v>74</v>
      </c>
      <c r="F154" s="23" t="s">
        <v>75</v>
      </c>
      <c r="G154" s="23" t="s">
        <v>223</v>
      </c>
      <c r="H154" s="23" t="s">
        <v>224</v>
      </c>
      <c r="I154" s="115">
        <v>600000</v>
      </c>
      <c r="J154" s="115"/>
      <c r="K154" s="115"/>
      <c r="L154" s="115"/>
      <c r="M154" s="115"/>
      <c r="N154" s="115"/>
      <c r="O154" s="115"/>
      <c r="P154" s="115"/>
      <c r="Q154" s="115"/>
      <c r="R154" s="115">
        <v>600000</v>
      </c>
      <c r="S154" s="115"/>
      <c r="T154" s="115">
        <v>600000</v>
      </c>
      <c r="U154" s="89"/>
      <c r="V154" s="115"/>
      <c r="W154" s="115"/>
    </row>
    <row r="155" ht="32.9" customHeight="1" spans="1:23">
      <c r="A155" s="23" t="s">
        <v>334</v>
      </c>
      <c r="B155" s="114" t="s">
        <v>335</v>
      </c>
      <c r="C155" s="23" t="s">
        <v>333</v>
      </c>
      <c r="D155" s="23" t="s">
        <v>45</v>
      </c>
      <c r="E155" s="23" t="s">
        <v>74</v>
      </c>
      <c r="F155" s="23" t="s">
        <v>75</v>
      </c>
      <c r="G155" s="23" t="s">
        <v>231</v>
      </c>
      <c r="H155" s="23" t="s">
        <v>232</v>
      </c>
      <c r="I155" s="115">
        <v>8500000</v>
      </c>
      <c r="J155" s="115"/>
      <c r="K155" s="115"/>
      <c r="L155" s="115"/>
      <c r="M155" s="115"/>
      <c r="N155" s="115"/>
      <c r="O155" s="115"/>
      <c r="P155" s="115"/>
      <c r="Q155" s="115"/>
      <c r="R155" s="115">
        <v>8500000</v>
      </c>
      <c r="S155" s="115"/>
      <c r="T155" s="115">
        <v>8500000</v>
      </c>
      <c r="U155" s="89"/>
      <c r="V155" s="115"/>
      <c r="W155" s="115"/>
    </row>
    <row r="156" ht="32.9" customHeight="1" spans="1:23">
      <c r="A156" s="23" t="s">
        <v>334</v>
      </c>
      <c r="B156" s="114" t="s">
        <v>335</v>
      </c>
      <c r="C156" s="23" t="s">
        <v>333</v>
      </c>
      <c r="D156" s="23" t="s">
        <v>45</v>
      </c>
      <c r="E156" s="23" t="s">
        <v>74</v>
      </c>
      <c r="F156" s="23" t="s">
        <v>75</v>
      </c>
      <c r="G156" s="23" t="s">
        <v>233</v>
      </c>
      <c r="H156" s="23" t="s">
        <v>234</v>
      </c>
      <c r="I156" s="115">
        <v>200000</v>
      </c>
      <c r="J156" s="115"/>
      <c r="K156" s="115"/>
      <c r="L156" s="115"/>
      <c r="M156" s="115"/>
      <c r="N156" s="115"/>
      <c r="O156" s="115"/>
      <c r="P156" s="115"/>
      <c r="Q156" s="115"/>
      <c r="R156" s="115">
        <v>200000</v>
      </c>
      <c r="S156" s="115"/>
      <c r="T156" s="115">
        <v>200000</v>
      </c>
      <c r="U156" s="89"/>
      <c r="V156" s="115"/>
      <c r="W156" s="115"/>
    </row>
    <row r="157" ht="32.9" customHeight="1" spans="1:23">
      <c r="A157" s="23" t="s">
        <v>334</v>
      </c>
      <c r="B157" s="114" t="s">
        <v>335</v>
      </c>
      <c r="C157" s="23" t="s">
        <v>333</v>
      </c>
      <c r="D157" s="23" t="s">
        <v>45</v>
      </c>
      <c r="E157" s="23" t="s">
        <v>74</v>
      </c>
      <c r="F157" s="23" t="s">
        <v>75</v>
      </c>
      <c r="G157" s="23" t="s">
        <v>237</v>
      </c>
      <c r="H157" s="23" t="s">
        <v>238</v>
      </c>
      <c r="I157" s="115">
        <v>700000</v>
      </c>
      <c r="J157" s="115"/>
      <c r="K157" s="115"/>
      <c r="L157" s="115"/>
      <c r="M157" s="115"/>
      <c r="N157" s="115"/>
      <c r="O157" s="115"/>
      <c r="P157" s="115"/>
      <c r="Q157" s="115"/>
      <c r="R157" s="115">
        <v>700000</v>
      </c>
      <c r="S157" s="115"/>
      <c r="T157" s="115">
        <v>700000</v>
      </c>
      <c r="U157" s="89"/>
      <c r="V157" s="115"/>
      <c r="W157" s="115"/>
    </row>
    <row r="158" ht="32.9" customHeight="1" spans="1:23">
      <c r="A158" s="23" t="s">
        <v>334</v>
      </c>
      <c r="B158" s="114" t="s">
        <v>335</v>
      </c>
      <c r="C158" s="23" t="s">
        <v>333</v>
      </c>
      <c r="D158" s="23" t="s">
        <v>45</v>
      </c>
      <c r="E158" s="23" t="s">
        <v>74</v>
      </c>
      <c r="F158" s="23" t="s">
        <v>75</v>
      </c>
      <c r="G158" s="23" t="s">
        <v>282</v>
      </c>
      <c r="H158" s="23" t="s">
        <v>283</v>
      </c>
      <c r="I158" s="115">
        <v>700000</v>
      </c>
      <c r="J158" s="115"/>
      <c r="K158" s="115"/>
      <c r="L158" s="115"/>
      <c r="M158" s="115"/>
      <c r="N158" s="115"/>
      <c r="O158" s="115"/>
      <c r="P158" s="115"/>
      <c r="Q158" s="115"/>
      <c r="R158" s="115">
        <v>700000</v>
      </c>
      <c r="S158" s="115"/>
      <c r="T158" s="115">
        <v>700000</v>
      </c>
      <c r="U158" s="89"/>
      <c r="V158" s="115"/>
      <c r="W158" s="115"/>
    </row>
    <row r="159" ht="32.9" customHeight="1" spans="1:23">
      <c r="A159" s="23"/>
      <c r="B159" s="23"/>
      <c r="C159" s="23" t="s">
        <v>336</v>
      </c>
      <c r="D159" s="23"/>
      <c r="E159" s="23"/>
      <c r="F159" s="23"/>
      <c r="G159" s="23"/>
      <c r="H159" s="23"/>
      <c r="I159" s="115">
        <v>133900</v>
      </c>
      <c r="J159" s="115">
        <v>133900</v>
      </c>
      <c r="K159" s="115">
        <v>133900</v>
      </c>
      <c r="L159" s="115"/>
      <c r="M159" s="115"/>
      <c r="N159" s="115"/>
      <c r="O159" s="115"/>
      <c r="P159" s="115"/>
      <c r="Q159" s="115"/>
      <c r="R159" s="115"/>
      <c r="S159" s="115"/>
      <c r="T159" s="115"/>
      <c r="U159" s="89"/>
      <c r="V159" s="115"/>
      <c r="W159" s="115"/>
    </row>
    <row r="160" ht="32.9" customHeight="1" spans="1:23">
      <c r="A160" s="23" t="s">
        <v>337</v>
      </c>
      <c r="B160" s="114" t="s">
        <v>338</v>
      </c>
      <c r="C160" s="23" t="s">
        <v>336</v>
      </c>
      <c r="D160" s="23" t="s">
        <v>45</v>
      </c>
      <c r="E160" s="23" t="s">
        <v>74</v>
      </c>
      <c r="F160" s="23" t="s">
        <v>75</v>
      </c>
      <c r="G160" s="23" t="s">
        <v>339</v>
      </c>
      <c r="H160" s="23" t="s">
        <v>340</v>
      </c>
      <c r="I160" s="115">
        <v>133900</v>
      </c>
      <c r="J160" s="115">
        <v>133900</v>
      </c>
      <c r="K160" s="115">
        <v>133900</v>
      </c>
      <c r="L160" s="115"/>
      <c r="M160" s="115"/>
      <c r="N160" s="115"/>
      <c r="O160" s="115"/>
      <c r="P160" s="115"/>
      <c r="Q160" s="115"/>
      <c r="R160" s="115"/>
      <c r="S160" s="115"/>
      <c r="T160" s="115"/>
      <c r="U160" s="89"/>
      <c r="V160" s="115"/>
      <c r="W160" s="115"/>
    </row>
    <row r="161" ht="32.9" customHeight="1" spans="1:23">
      <c r="A161" s="23"/>
      <c r="B161" s="23"/>
      <c r="C161" s="23" t="s">
        <v>341</v>
      </c>
      <c r="D161" s="23"/>
      <c r="E161" s="23"/>
      <c r="F161" s="23"/>
      <c r="G161" s="23"/>
      <c r="H161" s="23"/>
      <c r="I161" s="115">
        <v>233612</v>
      </c>
      <c r="J161" s="115">
        <v>232000</v>
      </c>
      <c r="K161" s="115">
        <v>232000</v>
      </c>
      <c r="L161" s="115"/>
      <c r="M161" s="115"/>
      <c r="N161" s="115">
        <v>1612</v>
      </c>
      <c r="O161" s="115"/>
      <c r="P161" s="115"/>
      <c r="Q161" s="115"/>
      <c r="R161" s="115"/>
      <c r="S161" s="115"/>
      <c r="T161" s="115"/>
      <c r="U161" s="89"/>
      <c r="V161" s="115"/>
      <c r="W161" s="115"/>
    </row>
    <row r="162" ht="32.9" customHeight="1" spans="1:23">
      <c r="A162" s="23" t="s">
        <v>268</v>
      </c>
      <c r="B162" s="114" t="s">
        <v>342</v>
      </c>
      <c r="C162" s="23" t="s">
        <v>341</v>
      </c>
      <c r="D162" s="23" t="s">
        <v>45</v>
      </c>
      <c r="E162" s="23" t="s">
        <v>66</v>
      </c>
      <c r="F162" s="23" t="s">
        <v>67</v>
      </c>
      <c r="G162" s="23" t="s">
        <v>282</v>
      </c>
      <c r="H162" s="23" t="s">
        <v>283</v>
      </c>
      <c r="I162" s="115">
        <v>232000</v>
      </c>
      <c r="J162" s="115">
        <v>232000</v>
      </c>
      <c r="K162" s="115">
        <v>232000</v>
      </c>
      <c r="L162" s="115"/>
      <c r="M162" s="115"/>
      <c r="N162" s="115"/>
      <c r="O162" s="115"/>
      <c r="P162" s="115"/>
      <c r="Q162" s="115"/>
      <c r="R162" s="115"/>
      <c r="S162" s="115"/>
      <c r="T162" s="115"/>
      <c r="U162" s="89"/>
      <c r="V162" s="115"/>
      <c r="W162" s="115"/>
    </row>
    <row r="163" ht="32.9" customHeight="1" spans="1:23">
      <c r="A163" s="23" t="s">
        <v>268</v>
      </c>
      <c r="B163" s="114" t="s">
        <v>342</v>
      </c>
      <c r="C163" s="23" t="s">
        <v>341</v>
      </c>
      <c r="D163" s="23" t="s">
        <v>45</v>
      </c>
      <c r="E163" s="23" t="s">
        <v>66</v>
      </c>
      <c r="F163" s="23" t="s">
        <v>67</v>
      </c>
      <c r="G163" s="23" t="s">
        <v>265</v>
      </c>
      <c r="H163" s="23" t="s">
        <v>266</v>
      </c>
      <c r="I163" s="115">
        <v>1612</v>
      </c>
      <c r="J163" s="115"/>
      <c r="K163" s="115"/>
      <c r="L163" s="115"/>
      <c r="M163" s="115"/>
      <c r="N163" s="115">
        <v>1612</v>
      </c>
      <c r="O163" s="115"/>
      <c r="P163" s="115"/>
      <c r="Q163" s="115"/>
      <c r="R163" s="115"/>
      <c r="S163" s="115"/>
      <c r="T163" s="115"/>
      <c r="U163" s="89"/>
      <c r="V163" s="115"/>
      <c r="W163" s="115"/>
    </row>
    <row r="164" ht="32.9" customHeight="1" spans="1:23">
      <c r="A164" s="23"/>
      <c r="B164" s="23"/>
      <c r="C164" s="23" t="s">
        <v>343</v>
      </c>
      <c r="D164" s="23"/>
      <c r="E164" s="23"/>
      <c r="F164" s="23"/>
      <c r="G164" s="23"/>
      <c r="H164" s="23"/>
      <c r="I164" s="115">
        <v>11000000</v>
      </c>
      <c r="J164" s="115"/>
      <c r="K164" s="115"/>
      <c r="L164" s="115"/>
      <c r="M164" s="115"/>
      <c r="N164" s="115"/>
      <c r="O164" s="115"/>
      <c r="P164" s="115"/>
      <c r="Q164" s="115"/>
      <c r="R164" s="115">
        <v>11000000</v>
      </c>
      <c r="S164" s="115"/>
      <c r="T164" s="115"/>
      <c r="U164" s="89"/>
      <c r="V164" s="115"/>
      <c r="W164" s="115">
        <v>11000000</v>
      </c>
    </row>
    <row r="165" ht="32.9" customHeight="1" spans="1:23">
      <c r="A165" s="23" t="s">
        <v>268</v>
      </c>
      <c r="B165" s="114" t="s">
        <v>344</v>
      </c>
      <c r="C165" s="23" t="s">
        <v>343</v>
      </c>
      <c r="D165" s="23" t="s">
        <v>45</v>
      </c>
      <c r="E165" s="23" t="s">
        <v>74</v>
      </c>
      <c r="F165" s="23" t="s">
        <v>75</v>
      </c>
      <c r="G165" s="23" t="s">
        <v>345</v>
      </c>
      <c r="H165" s="23" t="s">
        <v>346</v>
      </c>
      <c r="I165" s="115">
        <v>11000000</v>
      </c>
      <c r="J165" s="115"/>
      <c r="K165" s="115"/>
      <c r="L165" s="115"/>
      <c r="M165" s="115"/>
      <c r="N165" s="115"/>
      <c r="O165" s="115"/>
      <c r="P165" s="115"/>
      <c r="Q165" s="115"/>
      <c r="R165" s="115">
        <v>11000000</v>
      </c>
      <c r="S165" s="115"/>
      <c r="T165" s="115"/>
      <c r="U165" s="89"/>
      <c r="V165" s="115"/>
      <c r="W165" s="115">
        <v>11000000</v>
      </c>
    </row>
    <row r="166" ht="32.9" customHeight="1" spans="1:23">
      <c r="A166" s="23"/>
      <c r="B166" s="23"/>
      <c r="C166" s="23" t="s">
        <v>347</v>
      </c>
      <c r="D166" s="23"/>
      <c r="E166" s="23"/>
      <c r="F166" s="23"/>
      <c r="G166" s="23"/>
      <c r="H166" s="23"/>
      <c r="I166" s="115">
        <v>9527800</v>
      </c>
      <c r="J166" s="115">
        <v>9527800</v>
      </c>
      <c r="K166" s="115">
        <v>9527800</v>
      </c>
      <c r="L166" s="115"/>
      <c r="M166" s="115"/>
      <c r="N166" s="115"/>
      <c r="O166" s="115"/>
      <c r="P166" s="115"/>
      <c r="Q166" s="115"/>
      <c r="R166" s="115"/>
      <c r="S166" s="115"/>
      <c r="T166" s="115"/>
      <c r="U166" s="89"/>
      <c r="V166" s="115"/>
      <c r="W166" s="115"/>
    </row>
    <row r="167" ht="32.9" customHeight="1" spans="1:23">
      <c r="A167" s="23" t="s">
        <v>268</v>
      </c>
      <c r="B167" s="114" t="s">
        <v>348</v>
      </c>
      <c r="C167" s="23" t="s">
        <v>347</v>
      </c>
      <c r="D167" s="23" t="s">
        <v>45</v>
      </c>
      <c r="E167" s="23" t="s">
        <v>74</v>
      </c>
      <c r="F167" s="23" t="s">
        <v>75</v>
      </c>
      <c r="G167" s="23" t="s">
        <v>237</v>
      </c>
      <c r="H167" s="23" t="s">
        <v>238</v>
      </c>
      <c r="I167" s="115">
        <v>732000</v>
      </c>
      <c r="J167" s="115">
        <v>732000</v>
      </c>
      <c r="K167" s="115">
        <v>732000</v>
      </c>
      <c r="L167" s="115"/>
      <c r="M167" s="115"/>
      <c r="N167" s="115"/>
      <c r="O167" s="115"/>
      <c r="P167" s="115"/>
      <c r="Q167" s="115"/>
      <c r="R167" s="115"/>
      <c r="S167" s="115"/>
      <c r="T167" s="115"/>
      <c r="U167" s="89"/>
      <c r="V167" s="115"/>
      <c r="W167" s="115"/>
    </row>
    <row r="168" ht="32.9" customHeight="1" spans="1:23">
      <c r="A168" s="23" t="s">
        <v>268</v>
      </c>
      <c r="B168" s="114" t="s">
        <v>348</v>
      </c>
      <c r="C168" s="23" t="s">
        <v>347</v>
      </c>
      <c r="D168" s="23" t="s">
        <v>45</v>
      </c>
      <c r="E168" s="23" t="s">
        <v>74</v>
      </c>
      <c r="F168" s="23" t="s">
        <v>75</v>
      </c>
      <c r="G168" s="23" t="s">
        <v>345</v>
      </c>
      <c r="H168" s="23" t="s">
        <v>346</v>
      </c>
      <c r="I168" s="115">
        <v>2900000</v>
      </c>
      <c r="J168" s="115">
        <v>2900000</v>
      </c>
      <c r="K168" s="115">
        <v>2900000</v>
      </c>
      <c r="L168" s="115"/>
      <c r="M168" s="115"/>
      <c r="N168" s="115"/>
      <c r="O168" s="115"/>
      <c r="P168" s="115"/>
      <c r="Q168" s="115"/>
      <c r="R168" s="115"/>
      <c r="S168" s="115"/>
      <c r="T168" s="115"/>
      <c r="U168" s="89"/>
      <c r="V168" s="115"/>
      <c r="W168" s="115"/>
    </row>
    <row r="169" ht="32.9" customHeight="1" spans="1:23">
      <c r="A169" s="23" t="s">
        <v>268</v>
      </c>
      <c r="B169" s="114" t="s">
        <v>348</v>
      </c>
      <c r="C169" s="23" t="s">
        <v>347</v>
      </c>
      <c r="D169" s="23" t="s">
        <v>45</v>
      </c>
      <c r="E169" s="23" t="s">
        <v>74</v>
      </c>
      <c r="F169" s="23" t="s">
        <v>75</v>
      </c>
      <c r="G169" s="23" t="s">
        <v>265</v>
      </c>
      <c r="H169" s="23" t="s">
        <v>266</v>
      </c>
      <c r="I169" s="115">
        <v>5755800</v>
      </c>
      <c r="J169" s="115">
        <v>5755800</v>
      </c>
      <c r="K169" s="115">
        <v>5755800</v>
      </c>
      <c r="L169" s="115"/>
      <c r="M169" s="115"/>
      <c r="N169" s="115"/>
      <c r="O169" s="115"/>
      <c r="P169" s="115"/>
      <c r="Q169" s="115"/>
      <c r="R169" s="115"/>
      <c r="S169" s="115"/>
      <c r="T169" s="115"/>
      <c r="U169" s="89"/>
      <c r="V169" s="115"/>
      <c r="W169" s="115"/>
    </row>
    <row r="170" ht="32.9" customHeight="1" spans="1:23">
      <c r="A170" s="23" t="s">
        <v>268</v>
      </c>
      <c r="B170" s="114" t="s">
        <v>348</v>
      </c>
      <c r="C170" s="23" t="s">
        <v>347</v>
      </c>
      <c r="D170" s="23" t="s">
        <v>45</v>
      </c>
      <c r="E170" s="23" t="s">
        <v>74</v>
      </c>
      <c r="F170" s="23" t="s">
        <v>75</v>
      </c>
      <c r="G170" s="23" t="s">
        <v>284</v>
      </c>
      <c r="H170" s="23" t="s">
        <v>285</v>
      </c>
      <c r="I170" s="115">
        <v>140000</v>
      </c>
      <c r="J170" s="115">
        <v>140000</v>
      </c>
      <c r="K170" s="115">
        <v>140000</v>
      </c>
      <c r="L170" s="115"/>
      <c r="M170" s="115"/>
      <c r="N170" s="115"/>
      <c r="O170" s="115"/>
      <c r="P170" s="115"/>
      <c r="Q170" s="115"/>
      <c r="R170" s="115"/>
      <c r="S170" s="115"/>
      <c r="T170" s="115"/>
      <c r="U170" s="89"/>
      <c r="V170" s="115"/>
      <c r="W170" s="115"/>
    </row>
    <row r="171" ht="32.9" customHeight="1" spans="1:23">
      <c r="A171" s="23"/>
      <c r="B171" s="23"/>
      <c r="C171" s="23" t="s">
        <v>314</v>
      </c>
      <c r="D171" s="23"/>
      <c r="E171" s="23"/>
      <c r="F171" s="23"/>
      <c r="G171" s="23"/>
      <c r="H171" s="23"/>
      <c r="I171" s="115">
        <v>131600</v>
      </c>
      <c r="J171" s="115"/>
      <c r="K171" s="115"/>
      <c r="L171" s="115"/>
      <c r="M171" s="115"/>
      <c r="N171" s="115"/>
      <c r="O171" s="115"/>
      <c r="P171" s="115"/>
      <c r="Q171" s="115"/>
      <c r="R171" s="115">
        <v>131600</v>
      </c>
      <c r="S171" s="115"/>
      <c r="T171" s="115"/>
      <c r="U171" s="89"/>
      <c r="V171" s="115"/>
      <c r="W171" s="115">
        <v>131600</v>
      </c>
    </row>
    <row r="172" ht="32.9" customHeight="1" spans="1:23">
      <c r="A172" s="23" t="s">
        <v>315</v>
      </c>
      <c r="B172" s="114" t="s">
        <v>349</v>
      </c>
      <c r="C172" s="23" t="s">
        <v>314</v>
      </c>
      <c r="D172" s="23" t="s">
        <v>47</v>
      </c>
      <c r="E172" s="23" t="s">
        <v>68</v>
      </c>
      <c r="F172" s="23" t="s">
        <v>69</v>
      </c>
      <c r="G172" s="23" t="s">
        <v>317</v>
      </c>
      <c r="H172" s="23" t="s">
        <v>318</v>
      </c>
      <c r="I172" s="115">
        <v>131600</v>
      </c>
      <c r="J172" s="115"/>
      <c r="K172" s="115"/>
      <c r="L172" s="115"/>
      <c r="M172" s="115"/>
      <c r="N172" s="115"/>
      <c r="O172" s="115"/>
      <c r="P172" s="115"/>
      <c r="Q172" s="115"/>
      <c r="R172" s="115">
        <v>131600</v>
      </c>
      <c r="S172" s="115"/>
      <c r="T172" s="115"/>
      <c r="U172" s="89"/>
      <c r="V172" s="115"/>
      <c r="W172" s="115">
        <v>131600</v>
      </c>
    </row>
    <row r="173" ht="32.9" customHeight="1" spans="1:23">
      <c r="A173" s="23"/>
      <c r="B173" s="23"/>
      <c r="C173" s="23" t="s">
        <v>350</v>
      </c>
      <c r="D173" s="23"/>
      <c r="E173" s="23"/>
      <c r="F173" s="23"/>
      <c r="G173" s="23"/>
      <c r="H173" s="23"/>
      <c r="I173" s="115">
        <v>8415271.2</v>
      </c>
      <c r="J173" s="115"/>
      <c r="K173" s="115"/>
      <c r="L173" s="115"/>
      <c r="M173" s="115"/>
      <c r="N173" s="115"/>
      <c r="O173" s="115"/>
      <c r="P173" s="115"/>
      <c r="Q173" s="115"/>
      <c r="R173" s="115">
        <v>8415271.2</v>
      </c>
      <c r="S173" s="115"/>
      <c r="T173" s="115"/>
      <c r="U173" s="89"/>
      <c r="V173" s="115"/>
      <c r="W173" s="115">
        <v>8415271.2</v>
      </c>
    </row>
    <row r="174" ht="32.9" customHeight="1" spans="1:23">
      <c r="A174" s="23" t="s">
        <v>268</v>
      </c>
      <c r="B174" s="114" t="s">
        <v>351</v>
      </c>
      <c r="C174" s="23" t="s">
        <v>350</v>
      </c>
      <c r="D174" s="23" t="s">
        <v>47</v>
      </c>
      <c r="E174" s="23" t="s">
        <v>68</v>
      </c>
      <c r="F174" s="23" t="s">
        <v>69</v>
      </c>
      <c r="G174" s="23" t="s">
        <v>211</v>
      </c>
      <c r="H174" s="23" t="s">
        <v>212</v>
      </c>
      <c r="I174" s="115">
        <v>90000</v>
      </c>
      <c r="J174" s="115"/>
      <c r="K174" s="115"/>
      <c r="L174" s="115"/>
      <c r="M174" s="115"/>
      <c r="N174" s="115"/>
      <c r="O174" s="115"/>
      <c r="P174" s="115"/>
      <c r="Q174" s="115"/>
      <c r="R174" s="115">
        <v>90000</v>
      </c>
      <c r="S174" s="115"/>
      <c r="T174" s="115"/>
      <c r="U174" s="89"/>
      <c r="V174" s="115"/>
      <c r="W174" s="115">
        <v>90000</v>
      </c>
    </row>
    <row r="175" ht="32.9" customHeight="1" spans="1:23">
      <c r="A175" s="23" t="s">
        <v>268</v>
      </c>
      <c r="B175" s="114" t="s">
        <v>351</v>
      </c>
      <c r="C175" s="23" t="s">
        <v>350</v>
      </c>
      <c r="D175" s="23" t="s">
        <v>47</v>
      </c>
      <c r="E175" s="23" t="s">
        <v>68</v>
      </c>
      <c r="F175" s="23" t="s">
        <v>69</v>
      </c>
      <c r="G175" s="23" t="s">
        <v>215</v>
      </c>
      <c r="H175" s="23" t="s">
        <v>216</v>
      </c>
      <c r="I175" s="115">
        <v>1420000</v>
      </c>
      <c r="J175" s="115"/>
      <c r="K175" s="115"/>
      <c r="L175" s="115"/>
      <c r="M175" s="115"/>
      <c r="N175" s="115"/>
      <c r="O175" s="115"/>
      <c r="P175" s="115"/>
      <c r="Q175" s="115"/>
      <c r="R175" s="115">
        <v>1420000</v>
      </c>
      <c r="S175" s="115"/>
      <c r="T175" s="115"/>
      <c r="U175" s="89"/>
      <c r="V175" s="115"/>
      <c r="W175" s="115">
        <v>1420000</v>
      </c>
    </row>
    <row r="176" ht="32.9" customHeight="1" spans="1:23">
      <c r="A176" s="23" t="s">
        <v>268</v>
      </c>
      <c r="B176" s="114" t="s">
        <v>351</v>
      </c>
      <c r="C176" s="23" t="s">
        <v>350</v>
      </c>
      <c r="D176" s="23" t="s">
        <v>47</v>
      </c>
      <c r="E176" s="23" t="s">
        <v>68</v>
      </c>
      <c r="F176" s="23" t="s">
        <v>69</v>
      </c>
      <c r="G176" s="23" t="s">
        <v>219</v>
      </c>
      <c r="H176" s="23" t="s">
        <v>220</v>
      </c>
      <c r="I176" s="115">
        <v>1141171.2</v>
      </c>
      <c r="J176" s="115"/>
      <c r="K176" s="115"/>
      <c r="L176" s="115"/>
      <c r="M176" s="115"/>
      <c r="N176" s="115"/>
      <c r="O176" s="115"/>
      <c r="P176" s="115"/>
      <c r="Q176" s="115"/>
      <c r="R176" s="115">
        <v>1141171.2</v>
      </c>
      <c r="S176" s="115"/>
      <c r="T176" s="115"/>
      <c r="U176" s="89"/>
      <c r="V176" s="115"/>
      <c r="W176" s="115">
        <v>1141171.2</v>
      </c>
    </row>
    <row r="177" ht="32.9" customHeight="1" spans="1:23">
      <c r="A177" s="23" t="s">
        <v>268</v>
      </c>
      <c r="B177" s="114" t="s">
        <v>351</v>
      </c>
      <c r="C177" s="23" t="s">
        <v>350</v>
      </c>
      <c r="D177" s="23" t="s">
        <v>47</v>
      </c>
      <c r="E177" s="23" t="s">
        <v>68</v>
      </c>
      <c r="F177" s="23" t="s">
        <v>69</v>
      </c>
      <c r="G177" s="23" t="s">
        <v>223</v>
      </c>
      <c r="H177" s="23" t="s">
        <v>224</v>
      </c>
      <c r="I177" s="115">
        <v>2369500</v>
      </c>
      <c r="J177" s="115"/>
      <c r="K177" s="115"/>
      <c r="L177" s="115"/>
      <c r="M177" s="115"/>
      <c r="N177" s="115"/>
      <c r="O177" s="115"/>
      <c r="P177" s="115"/>
      <c r="Q177" s="115"/>
      <c r="R177" s="115">
        <v>2369500</v>
      </c>
      <c r="S177" s="115"/>
      <c r="T177" s="115"/>
      <c r="U177" s="89"/>
      <c r="V177" s="115"/>
      <c r="W177" s="115">
        <v>2369500</v>
      </c>
    </row>
    <row r="178" ht="32.9" customHeight="1" spans="1:23">
      <c r="A178" s="23" t="s">
        <v>268</v>
      </c>
      <c r="B178" s="114" t="s">
        <v>351</v>
      </c>
      <c r="C178" s="23" t="s">
        <v>350</v>
      </c>
      <c r="D178" s="23" t="s">
        <v>47</v>
      </c>
      <c r="E178" s="23" t="s">
        <v>68</v>
      </c>
      <c r="F178" s="23" t="s">
        <v>69</v>
      </c>
      <c r="G178" s="23" t="s">
        <v>231</v>
      </c>
      <c r="H178" s="23" t="s">
        <v>232</v>
      </c>
      <c r="I178" s="115">
        <v>2598150</v>
      </c>
      <c r="J178" s="115"/>
      <c r="K178" s="115"/>
      <c r="L178" s="115"/>
      <c r="M178" s="115"/>
      <c r="N178" s="115"/>
      <c r="O178" s="115"/>
      <c r="P178" s="115"/>
      <c r="Q178" s="115"/>
      <c r="R178" s="115">
        <v>2598150</v>
      </c>
      <c r="S178" s="115"/>
      <c r="T178" s="115"/>
      <c r="U178" s="89"/>
      <c r="V178" s="115"/>
      <c r="W178" s="115">
        <v>2598150</v>
      </c>
    </row>
    <row r="179" ht="32.9" customHeight="1" spans="1:23">
      <c r="A179" s="23" t="s">
        <v>268</v>
      </c>
      <c r="B179" s="114" t="s">
        <v>351</v>
      </c>
      <c r="C179" s="23" t="s">
        <v>350</v>
      </c>
      <c r="D179" s="23" t="s">
        <v>47</v>
      </c>
      <c r="E179" s="23" t="s">
        <v>68</v>
      </c>
      <c r="F179" s="23" t="s">
        <v>69</v>
      </c>
      <c r="G179" s="23" t="s">
        <v>237</v>
      </c>
      <c r="H179" s="23" t="s">
        <v>238</v>
      </c>
      <c r="I179" s="115">
        <v>480150</v>
      </c>
      <c r="J179" s="115"/>
      <c r="K179" s="115"/>
      <c r="L179" s="115"/>
      <c r="M179" s="115"/>
      <c r="N179" s="115"/>
      <c r="O179" s="115"/>
      <c r="P179" s="115"/>
      <c r="Q179" s="115"/>
      <c r="R179" s="115">
        <v>480150</v>
      </c>
      <c r="S179" s="115"/>
      <c r="T179" s="115"/>
      <c r="U179" s="89"/>
      <c r="V179" s="115"/>
      <c r="W179" s="115">
        <v>480150</v>
      </c>
    </row>
    <row r="180" ht="32.9" customHeight="1" spans="1:23">
      <c r="A180" s="23" t="s">
        <v>268</v>
      </c>
      <c r="B180" s="114" t="s">
        <v>351</v>
      </c>
      <c r="C180" s="23" t="s">
        <v>350</v>
      </c>
      <c r="D180" s="23" t="s">
        <v>47</v>
      </c>
      <c r="E180" s="23" t="s">
        <v>68</v>
      </c>
      <c r="F180" s="23" t="s">
        <v>69</v>
      </c>
      <c r="G180" s="23" t="s">
        <v>282</v>
      </c>
      <c r="H180" s="23" t="s">
        <v>283</v>
      </c>
      <c r="I180" s="115">
        <v>116300</v>
      </c>
      <c r="J180" s="115"/>
      <c r="K180" s="115"/>
      <c r="L180" s="115"/>
      <c r="M180" s="115"/>
      <c r="N180" s="115"/>
      <c r="O180" s="115"/>
      <c r="P180" s="115"/>
      <c r="Q180" s="115"/>
      <c r="R180" s="115">
        <v>116300</v>
      </c>
      <c r="S180" s="115"/>
      <c r="T180" s="115"/>
      <c r="U180" s="89"/>
      <c r="V180" s="115"/>
      <c r="W180" s="115">
        <v>116300</v>
      </c>
    </row>
    <row r="181" ht="32.9" customHeight="1" spans="1:23">
      <c r="A181" s="23" t="s">
        <v>268</v>
      </c>
      <c r="B181" s="114" t="s">
        <v>351</v>
      </c>
      <c r="C181" s="23" t="s">
        <v>350</v>
      </c>
      <c r="D181" s="23" t="s">
        <v>47</v>
      </c>
      <c r="E181" s="23" t="s">
        <v>68</v>
      </c>
      <c r="F181" s="23" t="s">
        <v>69</v>
      </c>
      <c r="G181" s="23" t="s">
        <v>265</v>
      </c>
      <c r="H181" s="23" t="s">
        <v>266</v>
      </c>
      <c r="I181" s="115">
        <v>200000</v>
      </c>
      <c r="J181" s="115"/>
      <c r="K181" s="115"/>
      <c r="L181" s="115"/>
      <c r="M181" s="115"/>
      <c r="N181" s="115"/>
      <c r="O181" s="115"/>
      <c r="P181" s="115"/>
      <c r="Q181" s="115"/>
      <c r="R181" s="115">
        <v>200000</v>
      </c>
      <c r="S181" s="115"/>
      <c r="T181" s="115"/>
      <c r="U181" s="89"/>
      <c r="V181" s="115"/>
      <c r="W181" s="115">
        <v>200000</v>
      </c>
    </row>
    <row r="182" ht="32.9" customHeight="1" spans="1:23">
      <c r="A182" s="23"/>
      <c r="B182" s="23"/>
      <c r="C182" s="23" t="s">
        <v>352</v>
      </c>
      <c r="D182" s="23"/>
      <c r="E182" s="23"/>
      <c r="F182" s="23"/>
      <c r="G182" s="23"/>
      <c r="H182" s="23"/>
      <c r="I182" s="115">
        <v>4000000</v>
      </c>
      <c r="J182" s="115">
        <v>4000000</v>
      </c>
      <c r="K182" s="115">
        <v>4000000</v>
      </c>
      <c r="L182" s="115"/>
      <c r="M182" s="115"/>
      <c r="N182" s="115"/>
      <c r="O182" s="115"/>
      <c r="P182" s="115"/>
      <c r="Q182" s="115"/>
      <c r="R182" s="115"/>
      <c r="S182" s="115"/>
      <c r="T182" s="115"/>
      <c r="U182" s="89"/>
      <c r="V182" s="115"/>
      <c r="W182" s="115"/>
    </row>
    <row r="183" ht="32.9" customHeight="1" spans="1:23">
      <c r="A183" s="23" t="s">
        <v>334</v>
      </c>
      <c r="B183" s="114" t="s">
        <v>353</v>
      </c>
      <c r="C183" s="23" t="s">
        <v>352</v>
      </c>
      <c r="D183" s="23" t="s">
        <v>47</v>
      </c>
      <c r="E183" s="23" t="s">
        <v>68</v>
      </c>
      <c r="F183" s="23" t="s">
        <v>69</v>
      </c>
      <c r="G183" s="23" t="s">
        <v>219</v>
      </c>
      <c r="H183" s="23" t="s">
        <v>220</v>
      </c>
      <c r="I183" s="115">
        <v>4000000</v>
      </c>
      <c r="J183" s="115">
        <v>4000000</v>
      </c>
      <c r="K183" s="115">
        <v>4000000</v>
      </c>
      <c r="L183" s="115"/>
      <c r="M183" s="115"/>
      <c r="N183" s="115"/>
      <c r="O183" s="115"/>
      <c r="P183" s="115"/>
      <c r="Q183" s="115"/>
      <c r="R183" s="115"/>
      <c r="S183" s="115"/>
      <c r="T183" s="115"/>
      <c r="U183" s="89"/>
      <c r="V183" s="115"/>
      <c r="W183" s="115"/>
    </row>
    <row r="184" ht="18.75" customHeight="1" spans="1:23">
      <c r="A184" s="31" t="s">
        <v>119</v>
      </c>
      <c r="B184" s="32"/>
      <c r="C184" s="32"/>
      <c r="D184" s="32"/>
      <c r="E184" s="32"/>
      <c r="F184" s="32"/>
      <c r="G184" s="32"/>
      <c r="H184" s="33"/>
      <c r="I184" s="115">
        <v>137378231.58</v>
      </c>
      <c r="J184" s="115">
        <v>20265100</v>
      </c>
      <c r="K184" s="115">
        <v>20265100</v>
      </c>
      <c r="L184" s="115"/>
      <c r="M184" s="115"/>
      <c r="N184" s="115">
        <v>7666260.38</v>
      </c>
      <c r="O184" s="115"/>
      <c r="P184" s="115"/>
      <c r="Q184" s="115">
        <v>34400000</v>
      </c>
      <c r="R184" s="115">
        <v>75046871.2</v>
      </c>
      <c r="S184" s="115">
        <v>32000000</v>
      </c>
      <c r="T184" s="115">
        <v>23500000</v>
      </c>
      <c r="U184" s="89"/>
      <c r="V184" s="115"/>
      <c r="W184" s="115">
        <v>19546871.2</v>
      </c>
    </row>
  </sheetData>
  <mergeCells count="28">
    <mergeCell ref="A2:W2"/>
    <mergeCell ref="A3:I3"/>
    <mergeCell ref="J4:M4"/>
    <mergeCell ref="N4:P4"/>
    <mergeCell ref="R4:W4"/>
    <mergeCell ref="J5:K5"/>
    <mergeCell ref="A184:H184"/>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50"/>
  <sheetViews>
    <sheetView showZeros="0" zoomScale="40" zoomScaleNormal="40" workbookViewId="0">
      <selection activeCell="B35" sqref="B35:B37"/>
    </sheetView>
  </sheetViews>
  <sheetFormatPr defaultColWidth="9.14414414414414" defaultRowHeight="12" customHeight="1"/>
  <cols>
    <col min="1" max="1" width="31.3873873873874" customWidth="1"/>
    <col min="2" max="2" width="51.7297297297297" customWidth="1"/>
    <col min="3" max="3" width="17.1711711711712" customWidth="1"/>
    <col min="4" max="4" width="21.027027027027" customWidth="1"/>
    <col min="5" max="5" width="42" customWidth="1"/>
    <col min="6" max="6" width="19.4594594594595" customWidth="1"/>
    <col min="7" max="7" width="18.8378378378378" customWidth="1"/>
    <col min="8" max="8" width="12.6576576576577" customWidth="1"/>
    <col min="9" max="9" width="18.2252252252252" customWidth="1"/>
    <col min="10" max="10" width="54.045045045045" customWidth="1"/>
  </cols>
  <sheetData>
    <row r="1" customHeight="1" spans="1:10">
      <c r="J1" s="45" t="s">
        <v>354</v>
      </c>
    </row>
    <row r="2" ht="28.5" customHeight="1" spans="1:10">
      <c r="A2" s="46" t="s">
        <v>355</v>
      </c>
      <c r="B2" s="27"/>
      <c r="C2" s="27"/>
      <c r="D2" s="27"/>
      <c r="E2" s="27"/>
      <c r="F2" s="47"/>
      <c r="G2" s="27"/>
      <c r="H2" s="47"/>
      <c r="I2" s="47"/>
      <c r="J2" s="27"/>
    </row>
    <row r="3" ht="15" customHeight="1" spans="1:10">
      <c r="A3" s="4" t="str">
        <f>"单位名称："&amp;"云南警官学院"</f>
        <v>单位名称：云南警官学院</v>
      </c>
    </row>
    <row r="4" ht="14.25" customHeight="1" spans="1:10">
      <c r="A4" s="48" t="s">
        <v>356</v>
      </c>
      <c r="B4" s="48" t="s">
        <v>357</v>
      </c>
      <c r="C4" s="48" t="s">
        <v>358</v>
      </c>
      <c r="D4" s="48" t="s">
        <v>359</v>
      </c>
      <c r="E4" s="48" t="s">
        <v>360</v>
      </c>
      <c r="F4" s="49" t="s">
        <v>361</v>
      </c>
      <c r="G4" s="48" t="s">
        <v>362</v>
      </c>
      <c r="H4" s="49" t="s">
        <v>363</v>
      </c>
      <c r="I4" s="49" t="s">
        <v>364</v>
      </c>
      <c r="J4" s="48" t="s">
        <v>365</v>
      </c>
    </row>
    <row r="5" ht="14.25" customHeight="1" spans="1:10">
      <c r="A5" s="48">
        <v>1</v>
      </c>
      <c r="B5" s="48">
        <v>2</v>
      </c>
      <c r="C5" s="48">
        <v>3</v>
      </c>
      <c r="D5" s="48">
        <v>4</v>
      </c>
      <c r="E5" s="48">
        <v>5</v>
      </c>
      <c r="F5" s="49">
        <v>6</v>
      </c>
      <c r="G5" s="48">
        <v>7</v>
      </c>
      <c r="H5" s="49">
        <v>8</v>
      </c>
      <c r="I5" s="49">
        <v>9</v>
      </c>
      <c r="J5" s="48">
        <v>10</v>
      </c>
    </row>
    <row r="6" ht="17.3" customHeight="1" spans="1:10">
      <c r="A6" s="50" t="s">
        <v>45</v>
      </c>
      <c r="B6" s="51"/>
      <c r="C6" s="51"/>
      <c r="D6" s="51"/>
      <c r="E6" s="52"/>
      <c r="F6" s="53"/>
      <c r="G6" s="52"/>
      <c r="H6" s="53"/>
      <c r="I6" s="53"/>
      <c r="J6" s="52"/>
    </row>
    <row r="7" ht="47.3" customHeight="1" spans="1:10">
      <c r="A7" s="108" t="s">
        <v>45</v>
      </c>
      <c r="B7" s="54"/>
      <c r="C7" s="54"/>
      <c r="D7" s="54"/>
      <c r="E7" s="50"/>
      <c r="F7" s="54"/>
      <c r="G7" s="50"/>
      <c r="H7" s="54"/>
      <c r="I7" s="54"/>
      <c r="J7" s="55"/>
    </row>
    <row r="8" ht="47.3" customHeight="1" spans="1:10">
      <c r="A8" s="109" t="s">
        <v>319</v>
      </c>
      <c r="B8" s="54" t="s">
        <v>366</v>
      </c>
      <c r="C8" s="54" t="s">
        <v>367</v>
      </c>
      <c r="D8" s="54" t="s">
        <v>368</v>
      </c>
      <c r="E8" s="50" t="s">
        <v>369</v>
      </c>
      <c r="F8" s="54" t="s">
        <v>370</v>
      </c>
      <c r="G8" s="50" t="s">
        <v>371</v>
      </c>
      <c r="H8" s="54" t="s">
        <v>372</v>
      </c>
      <c r="I8" s="54" t="s">
        <v>373</v>
      </c>
      <c r="J8" s="55" t="s">
        <v>374</v>
      </c>
    </row>
    <row r="9" ht="47.3" customHeight="1" spans="1:10">
      <c r="A9" s="109" t="s">
        <v>319</v>
      </c>
      <c r="B9" s="54" t="s">
        <v>366</v>
      </c>
      <c r="C9" s="54" t="s">
        <v>367</v>
      </c>
      <c r="D9" s="54" t="s">
        <v>368</v>
      </c>
      <c r="E9" s="50" t="s">
        <v>375</v>
      </c>
      <c r="F9" s="54" t="s">
        <v>370</v>
      </c>
      <c r="G9" s="50" t="s">
        <v>376</v>
      </c>
      <c r="H9" s="54" t="s">
        <v>372</v>
      </c>
      <c r="I9" s="54" t="s">
        <v>373</v>
      </c>
      <c r="J9" s="55" t="s">
        <v>377</v>
      </c>
    </row>
    <row r="10" ht="47.3" customHeight="1" spans="1:10">
      <c r="A10" s="109" t="s">
        <v>319</v>
      </c>
      <c r="B10" s="54" t="s">
        <v>366</v>
      </c>
      <c r="C10" s="54" t="s">
        <v>367</v>
      </c>
      <c r="D10" s="54" t="s">
        <v>368</v>
      </c>
      <c r="E10" s="50" t="s">
        <v>378</v>
      </c>
      <c r="F10" s="54" t="s">
        <v>370</v>
      </c>
      <c r="G10" s="50" t="s">
        <v>379</v>
      </c>
      <c r="H10" s="54" t="s">
        <v>380</v>
      </c>
      <c r="I10" s="54" t="s">
        <v>373</v>
      </c>
      <c r="J10" s="55" t="s">
        <v>381</v>
      </c>
    </row>
    <row r="11" ht="47.3" customHeight="1" spans="1:10">
      <c r="A11" s="109" t="s">
        <v>319</v>
      </c>
      <c r="B11" s="54" t="s">
        <v>366</v>
      </c>
      <c r="C11" s="54" t="s">
        <v>367</v>
      </c>
      <c r="D11" s="54" t="s">
        <v>368</v>
      </c>
      <c r="E11" s="50" t="s">
        <v>382</v>
      </c>
      <c r="F11" s="54" t="s">
        <v>383</v>
      </c>
      <c r="G11" s="50" t="s">
        <v>384</v>
      </c>
      <c r="H11" s="54" t="s">
        <v>385</v>
      </c>
      <c r="I11" s="54" t="s">
        <v>373</v>
      </c>
      <c r="J11" s="55" t="s">
        <v>386</v>
      </c>
    </row>
    <row r="12" ht="47.3" customHeight="1" spans="1:10">
      <c r="A12" s="109" t="s">
        <v>319</v>
      </c>
      <c r="B12" s="54" t="s">
        <v>366</v>
      </c>
      <c r="C12" s="54" t="s">
        <v>367</v>
      </c>
      <c r="D12" s="54" t="s">
        <v>368</v>
      </c>
      <c r="E12" s="50" t="s">
        <v>387</v>
      </c>
      <c r="F12" s="54" t="s">
        <v>370</v>
      </c>
      <c r="G12" s="50" t="s">
        <v>388</v>
      </c>
      <c r="H12" s="54" t="s">
        <v>380</v>
      </c>
      <c r="I12" s="54" t="s">
        <v>373</v>
      </c>
      <c r="J12" s="55" t="s">
        <v>389</v>
      </c>
    </row>
    <row r="13" ht="47.3" customHeight="1" spans="1:10">
      <c r="A13" s="109" t="s">
        <v>319</v>
      </c>
      <c r="B13" s="54" t="s">
        <v>366</v>
      </c>
      <c r="C13" s="54" t="s">
        <v>367</v>
      </c>
      <c r="D13" s="54" t="s">
        <v>390</v>
      </c>
      <c r="E13" s="50" t="s">
        <v>391</v>
      </c>
      <c r="F13" s="54" t="s">
        <v>383</v>
      </c>
      <c r="G13" s="50" t="s">
        <v>392</v>
      </c>
      <c r="H13" s="54"/>
      <c r="I13" s="54" t="s">
        <v>393</v>
      </c>
      <c r="J13" s="55" t="s">
        <v>391</v>
      </c>
    </row>
    <row r="14" ht="47.3" customHeight="1" spans="1:10">
      <c r="A14" s="109" t="s">
        <v>319</v>
      </c>
      <c r="B14" s="54" t="s">
        <v>366</v>
      </c>
      <c r="C14" s="54" t="s">
        <v>367</v>
      </c>
      <c r="D14" s="54" t="s">
        <v>394</v>
      </c>
      <c r="E14" s="50" t="s">
        <v>395</v>
      </c>
      <c r="F14" s="54" t="s">
        <v>370</v>
      </c>
      <c r="G14" s="50" t="s">
        <v>396</v>
      </c>
      <c r="H14" s="54" t="s">
        <v>397</v>
      </c>
      <c r="I14" s="54" t="s">
        <v>373</v>
      </c>
      <c r="J14" s="55" t="s">
        <v>398</v>
      </c>
    </row>
    <row r="15" ht="47.3" customHeight="1" spans="1:10">
      <c r="A15" s="109" t="s">
        <v>319</v>
      </c>
      <c r="B15" s="54" t="s">
        <v>366</v>
      </c>
      <c r="C15" s="54" t="s">
        <v>367</v>
      </c>
      <c r="D15" s="54" t="s">
        <v>394</v>
      </c>
      <c r="E15" s="50" t="s">
        <v>399</v>
      </c>
      <c r="F15" s="54" t="s">
        <v>383</v>
      </c>
      <c r="G15" s="50" t="s">
        <v>400</v>
      </c>
      <c r="H15" s="54" t="s">
        <v>397</v>
      </c>
      <c r="I15" s="54" t="s">
        <v>373</v>
      </c>
      <c r="J15" s="55" t="s">
        <v>401</v>
      </c>
    </row>
    <row r="16" ht="47.3" customHeight="1" spans="1:10">
      <c r="A16" s="109" t="s">
        <v>319</v>
      </c>
      <c r="B16" s="54" t="s">
        <v>366</v>
      </c>
      <c r="C16" s="54" t="s">
        <v>402</v>
      </c>
      <c r="D16" s="54" t="s">
        <v>403</v>
      </c>
      <c r="E16" s="50" t="s">
        <v>404</v>
      </c>
      <c r="F16" s="54" t="s">
        <v>370</v>
      </c>
      <c r="G16" s="50" t="s">
        <v>405</v>
      </c>
      <c r="H16" s="54" t="s">
        <v>397</v>
      </c>
      <c r="I16" s="54" t="s">
        <v>373</v>
      </c>
      <c r="J16" s="55" t="s">
        <v>406</v>
      </c>
    </row>
    <row r="17" ht="47.3" customHeight="1" spans="1:10">
      <c r="A17" s="109" t="s">
        <v>319</v>
      </c>
      <c r="B17" s="54" t="s">
        <v>366</v>
      </c>
      <c r="C17" s="54" t="s">
        <v>402</v>
      </c>
      <c r="D17" s="54" t="s">
        <v>403</v>
      </c>
      <c r="E17" s="50" t="s">
        <v>407</v>
      </c>
      <c r="F17" s="54" t="s">
        <v>383</v>
      </c>
      <c r="G17" s="50" t="s">
        <v>400</v>
      </c>
      <c r="H17" s="54" t="s">
        <v>397</v>
      </c>
      <c r="I17" s="54" t="s">
        <v>373</v>
      </c>
      <c r="J17" s="55" t="s">
        <v>408</v>
      </c>
    </row>
    <row r="18" ht="47.3" customHeight="1" spans="1:10">
      <c r="A18" s="109" t="s">
        <v>319</v>
      </c>
      <c r="B18" s="54" t="s">
        <v>366</v>
      </c>
      <c r="C18" s="54" t="s">
        <v>402</v>
      </c>
      <c r="D18" s="54" t="s">
        <v>403</v>
      </c>
      <c r="E18" s="50" t="s">
        <v>409</v>
      </c>
      <c r="F18" s="54" t="s">
        <v>383</v>
      </c>
      <c r="G18" s="50" t="s">
        <v>410</v>
      </c>
      <c r="H18" s="54"/>
      <c r="I18" s="54" t="s">
        <v>393</v>
      </c>
      <c r="J18" s="55" t="s">
        <v>411</v>
      </c>
    </row>
    <row r="19" ht="47.3" customHeight="1" spans="1:10">
      <c r="A19" s="109" t="s">
        <v>319</v>
      </c>
      <c r="B19" s="54" t="s">
        <v>366</v>
      </c>
      <c r="C19" s="54" t="s">
        <v>412</v>
      </c>
      <c r="D19" s="54" t="s">
        <v>413</v>
      </c>
      <c r="E19" s="50" t="s">
        <v>414</v>
      </c>
      <c r="F19" s="54" t="s">
        <v>370</v>
      </c>
      <c r="G19" s="50" t="s">
        <v>405</v>
      </c>
      <c r="H19" s="54" t="s">
        <v>397</v>
      </c>
      <c r="I19" s="54" t="s">
        <v>373</v>
      </c>
      <c r="J19" s="55" t="s">
        <v>415</v>
      </c>
    </row>
    <row r="20" ht="47.3" customHeight="1" spans="1:10">
      <c r="A20" s="109" t="s">
        <v>319</v>
      </c>
      <c r="B20" s="54" t="s">
        <v>366</v>
      </c>
      <c r="C20" s="54" t="s">
        <v>412</v>
      </c>
      <c r="D20" s="54" t="s">
        <v>413</v>
      </c>
      <c r="E20" s="50" t="s">
        <v>416</v>
      </c>
      <c r="F20" s="54" t="s">
        <v>370</v>
      </c>
      <c r="G20" s="50" t="s">
        <v>405</v>
      </c>
      <c r="H20" s="54" t="s">
        <v>397</v>
      </c>
      <c r="I20" s="54" t="s">
        <v>373</v>
      </c>
      <c r="J20" s="55" t="s">
        <v>417</v>
      </c>
    </row>
    <row r="21" ht="47.3" customHeight="1" spans="1:10">
      <c r="A21" s="109" t="s">
        <v>319</v>
      </c>
      <c r="B21" s="54" t="s">
        <v>366</v>
      </c>
      <c r="C21" s="54" t="s">
        <v>412</v>
      </c>
      <c r="D21" s="54" t="s">
        <v>413</v>
      </c>
      <c r="E21" s="50" t="s">
        <v>418</v>
      </c>
      <c r="F21" s="54" t="s">
        <v>370</v>
      </c>
      <c r="G21" s="50" t="s">
        <v>405</v>
      </c>
      <c r="H21" s="54" t="s">
        <v>397</v>
      </c>
      <c r="I21" s="54" t="s">
        <v>373</v>
      </c>
      <c r="J21" s="55" t="s">
        <v>419</v>
      </c>
    </row>
    <row r="22" ht="47.3" customHeight="1" spans="1:10">
      <c r="A22" s="109" t="s">
        <v>304</v>
      </c>
      <c r="B22" s="54" t="s">
        <v>420</v>
      </c>
      <c r="C22" s="54" t="s">
        <v>367</v>
      </c>
      <c r="D22" s="54" t="s">
        <v>368</v>
      </c>
      <c r="E22" s="50" t="s">
        <v>421</v>
      </c>
      <c r="F22" s="54" t="s">
        <v>370</v>
      </c>
      <c r="G22" s="50" t="s">
        <v>371</v>
      </c>
      <c r="H22" s="54" t="s">
        <v>422</v>
      </c>
      <c r="I22" s="54" t="s">
        <v>373</v>
      </c>
      <c r="J22" s="55" t="s">
        <v>423</v>
      </c>
    </row>
    <row r="23" ht="47.3" customHeight="1" spans="1:10">
      <c r="A23" s="109" t="s">
        <v>304</v>
      </c>
      <c r="B23" s="54" t="s">
        <v>420</v>
      </c>
      <c r="C23" s="54" t="s">
        <v>367</v>
      </c>
      <c r="D23" s="54" t="s">
        <v>368</v>
      </c>
      <c r="E23" s="50" t="s">
        <v>424</v>
      </c>
      <c r="F23" s="54" t="s">
        <v>370</v>
      </c>
      <c r="G23" s="50" t="s">
        <v>425</v>
      </c>
      <c r="H23" s="54" t="s">
        <v>422</v>
      </c>
      <c r="I23" s="54" t="s">
        <v>373</v>
      </c>
      <c r="J23" s="55" t="s">
        <v>423</v>
      </c>
    </row>
    <row r="24" ht="47.3" customHeight="1" spans="1:10">
      <c r="A24" s="109" t="s">
        <v>304</v>
      </c>
      <c r="B24" s="54" t="s">
        <v>420</v>
      </c>
      <c r="C24" s="54" t="s">
        <v>367</v>
      </c>
      <c r="D24" s="54" t="s">
        <v>368</v>
      </c>
      <c r="E24" s="50" t="s">
        <v>426</v>
      </c>
      <c r="F24" s="54" t="s">
        <v>370</v>
      </c>
      <c r="G24" s="50" t="s">
        <v>140</v>
      </c>
      <c r="H24" s="54" t="s">
        <v>422</v>
      </c>
      <c r="I24" s="54" t="s">
        <v>373</v>
      </c>
      <c r="J24" s="55" t="s">
        <v>423</v>
      </c>
    </row>
    <row r="25" ht="47.3" customHeight="1" spans="1:10">
      <c r="A25" s="109" t="s">
        <v>304</v>
      </c>
      <c r="B25" s="54" t="s">
        <v>420</v>
      </c>
      <c r="C25" s="54" t="s">
        <v>367</v>
      </c>
      <c r="D25" s="54" t="s">
        <v>368</v>
      </c>
      <c r="E25" s="50" t="s">
        <v>427</v>
      </c>
      <c r="F25" s="54" t="s">
        <v>370</v>
      </c>
      <c r="G25" s="50" t="s">
        <v>425</v>
      </c>
      <c r="H25" s="54" t="s">
        <v>422</v>
      </c>
      <c r="I25" s="54" t="s">
        <v>373</v>
      </c>
      <c r="J25" s="55" t="s">
        <v>428</v>
      </c>
    </row>
    <row r="26" ht="47.3" customHeight="1" spans="1:10">
      <c r="A26" s="109" t="s">
        <v>304</v>
      </c>
      <c r="B26" s="54" t="s">
        <v>420</v>
      </c>
      <c r="C26" s="54" t="s">
        <v>367</v>
      </c>
      <c r="D26" s="54" t="s">
        <v>368</v>
      </c>
      <c r="E26" s="50" t="s">
        <v>429</v>
      </c>
      <c r="F26" s="54" t="s">
        <v>370</v>
      </c>
      <c r="G26" s="50" t="s">
        <v>140</v>
      </c>
      <c r="H26" s="54" t="s">
        <v>422</v>
      </c>
      <c r="I26" s="54" t="s">
        <v>373</v>
      </c>
      <c r="J26" s="55" t="s">
        <v>430</v>
      </c>
    </row>
    <row r="27" ht="47.3" customHeight="1" spans="1:10">
      <c r="A27" s="109" t="s">
        <v>304</v>
      </c>
      <c r="B27" s="54" t="s">
        <v>420</v>
      </c>
      <c r="C27" s="54" t="s">
        <v>402</v>
      </c>
      <c r="D27" s="54" t="s">
        <v>403</v>
      </c>
      <c r="E27" s="50" t="s">
        <v>431</v>
      </c>
      <c r="F27" s="54" t="s">
        <v>432</v>
      </c>
      <c r="G27" s="50" t="s">
        <v>136</v>
      </c>
      <c r="H27" s="54" t="s">
        <v>433</v>
      </c>
      <c r="I27" s="54" t="s">
        <v>373</v>
      </c>
      <c r="J27" s="55" t="s">
        <v>434</v>
      </c>
    </row>
    <row r="28" ht="47.3" customHeight="1" spans="1:10">
      <c r="A28" s="109" t="s">
        <v>304</v>
      </c>
      <c r="B28" s="54" t="s">
        <v>420</v>
      </c>
      <c r="C28" s="54" t="s">
        <v>412</v>
      </c>
      <c r="D28" s="54" t="s">
        <v>413</v>
      </c>
      <c r="E28" s="50" t="s">
        <v>435</v>
      </c>
      <c r="F28" s="54" t="s">
        <v>370</v>
      </c>
      <c r="G28" s="50" t="s">
        <v>396</v>
      </c>
      <c r="H28" s="54" t="s">
        <v>397</v>
      </c>
      <c r="I28" s="54" t="s">
        <v>373</v>
      </c>
      <c r="J28" s="55" t="s">
        <v>436</v>
      </c>
    </row>
    <row r="29" ht="47.3" customHeight="1" spans="1:10">
      <c r="A29" s="109" t="s">
        <v>304</v>
      </c>
      <c r="B29" s="54" t="s">
        <v>420</v>
      </c>
      <c r="C29" s="54" t="s">
        <v>412</v>
      </c>
      <c r="D29" s="54" t="s">
        <v>413</v>
      </c>
      <c r="E29" s="50" t="s">
        <v>437</v>
      </c>
      <c r="F29" s="54" t="s">
        <v>370</v>
      </c>
      <c r="G29" s="50" t="s">
        <v>405</v>
      </c>
      <c r="H29" s="54" t="s">
        <v>397</v>
      </c>
      <c r="I29" s="54" t="s">
        <v>373</v>
      </c>
      <c r="J29" s="55" t="s">
        <v>436</v>
      </c>
    </row>
    <row r="30" ht="47.3" customHeight="1" spans="1:10">
      <c r="A30" s="109" t="s">
        <v>331</v>
      </c>
      <c r="B30" s="54" t="s">
        <v>438</v>
      </c>
      <c r="C30" s="54" t="s">
        <v>367</v>
      </c>
      <c r="D30" s="54" t="s">
        <v>390</v>
      </c>
      <c r="E30" s="50" t="s">
        <v>439</v>
      </c>
      <c r="F30" s="54" t="s">
        <v>383</v>
      </c>
      <c r="G30" s="50" t="s">
        <v>400</v>
      </c>
      <c r="H30" s="54" t="s">
        <v>397</v>
      </c>
      <c r="I30" s="54" t="s">
        <v>373</v>
      </c>
      <c r="J30" s="55" t="s">
        <v>440</v>
      </c>
    </row>
    <row r="31" ht="47.3" customHeight="1" spans="1:10">
      <c r="A31" s="109" t="s">
        <v>331</v>
      </c>
      <c r="B31" s="54" t="s">
        <v>438</v>
      </c>
      <c r="C31" s="54" t="s">
        <v>367</v>
      </c>
      <c r="D31" s="54" t="s">
        <v>394</v>
      </c>
      <c r="E31" s="50" t="s">
        <v>441</v>
      </c>
      <c r="F31" s="54" t="s">
        <v>383</v>
      </c>
      <c r="G31" s="50" t="s">
        <v>400</v>
      </c>
      <c r="H31" s="54" t="s">
        <v>397</v>
      </c>
      <c r="I31" s="54" t="s">
        <v>373</v>
      </c>
      <c r="J31" s="55" t="s">
        <v>442</v>
      </c>
    </row>
    <row r="32" ht="47.3" customHeight="1" spans="1:10">
      <c r="A32" s="109" t="s">
        <v>331</v>
      </c>
      <c r="B32" s="54" t="s">
        <v>438</v>
      </c>
      <c r="C32" s="54" t="s">
        <v>402</v>
      </c>
      <c r="D32" s="54" t="s">
        <v>403</v>
      </c>
      <c r="E32" s="50" t="s">
        <v>443</v>
      </c>
      <c r="F32" s="54" t="s">
        <v>370</v>
      </c>
      <c r="G32" s="50" t="s">
        <v>405</v>
      </c>
      <c r="H32" s="54" t="s">
        <v>397</v>
      </c>
      <c r="I32" s="54" t="s">
        <v>373</v>
      </c>
      <c r="J32" s="55" t="s">
        <v>444</v>
      </c>
    </row>
    <row r="33" ht="47.3" customHeight="1" spans="1:10">
      <c r="A33" s="109" t="s">
        <v>331</v>
      </c>
      <c r="B33" s="54" t="s">
        <v>438</v>
      </c>
      <c r="C33" s="54" t="s">
        <v>402</v>
      </c>
      <c r="D33" s="54" t="s">
        <v>403</v>
      </c>
      <c r="E33" s="50" t="s">
        <v>445</v>
      </c>
      <c r="F33" s="54" t="s">
        <v>370</v>
      </c>
      <c r="G33" s="50" t="s">
        <v>405</v>
      </c>
      <c r="H33" s="54" t="s">
        <v>397</v>
      </c>
      <c r="I33" s="54" t="s">
        <v>373</v>
      </c>
      <c r="J33" s="55" t="s">
        <v>446</v>
      </c>
    </row>
    <row r="34" ht="47.3" customHeight="1" spans="1:10">
      <c r="A34" s="109" t="s">
        <v>331</v>
      </c>
      <c r="B34" s="54" t="s">
        <v>438</v>
      </c>
      <c r="C34" s="54" t="s">
        <v>412</v>
      </c>
      <c r="D34" s="54" t="s">
        <v>413</v>
      </c>
      <c r="E34" s="50" t="s">
        <v>447</v>
      </c>
      <c r="F34" s="54" t="s">
        <v>370</v>
      </c>
      <c r="G34" s="50" t="s">
        <v>448</v>
      </c>
      <c r="H34" s="54" t="s">
        <v>397</v>
      </c>
      <c r="I34" s="54" t="s">
        <v>373</v>
      </c>
      <c r="J34" s="55" t="s">
        <v>449</v>
      </c>
    </row>
    <row r="35" ht="47.3" customHeight="1" spans="1:10">
      <c r="A35" s="109" t="s">
        <v>333</v>
      </c>
      <c r="B35" s="54" t="s">
        <v>450</v>
      </c>
      <c r="C35" s="54" t="s">
        <v>367</v>
      </c>
      <c r="D35" s="54" t="s">
        <v>368</v>
      </c>
      <c r="E35" s="50" t="s">
        <v>451</v>
      </c>
      <c r="F35" s="54" t="s">
        <v>383</v>
      </c>
      <c r="G35" s="50" t="s">
        <v>452</v>
      </c>
      <c r="H35" s="54" t="s">
        <v>397</v>
      </c>
      <c r="I35" s="54" t="s">
        <v>373</v>
      </c>
      <c r="J35" s="55" t="s">
        <v>453</v>
      </c>
    </row>
    <row r="36" ht="47.3" customHeight="1" spans="1:10">
      <c r="A36" s="109" t="s">
        <v>333</v>
      </c>
      <c r="B36" s="54" t="s">
        <v>450</v>
      </c>
      <c r="C36" s="54" t="s">
        <v>402</v>
      </c>
      <c r="D36" s="54" t="s">
        <v>403</v>
      </c>
      <c r="E36" s="50" t="s">
        <v>454</v>
      </c>
      <c r="F36" s="54" t="s">
        <v>370</v>
      </c>
      <c r="G36" s="50" t="s">
        <v>140</v>
      </c>
      <c r="H36" s="54" t="s">
        <v>385</v>
      </c>
      <c r="I36" s="54" t="s">
        <v>373</v>
      </c>
      <c r="J36" s="55" t="s">
        <v>455</v>
      </c>
    </row>
    <row r="37" ht="47.3" customHeight="1" spans="1:10">
      <c r="A37" s="109" t="s">
        <v>333</v>
      </c>
      <c r="B37" s="54" t="s">
        <v>450</v>
      </c>
      <c r="C37" s="54" t="s">
        <v>412</v>
      </c>
      <c r="D37" s="54" t="s">
        <v>413</v>
      </c>
      <c r="E37" s="50" t="s">
        <v>456</v>
      </c>
      <c r="F37" s="54" t="s">
        <v>370</v>
      </c>
      <c r="G37" s="50" t="s">
        <v>405</v>
      </c>
      <c r="H37" s="54" t="s">
        <v>397</v>
      </c>
      <c r="I37" s="54" t="s">
        <v>373</v>
      </c>
      <c r="J37" s="55" t="s">
        <v>457</v>
      </c>
    </row>
    <row r="38" ht="47.3" customHeight="1" spans="1:10">
      <c r="A38" s="109" t="s">
        <v>329</v>
      </c>
      <c r="B38" s="54" t="s">
        <v>458</v>
      </c>
      <c r="C38" s="54" t="s">
        <v>367</v>
      </c>
      <c r="D38" s="54" t="s">
        <v>368</v>
      </c>
      <c r="E38" s="50" t="s">
        <v>459</v>
      </c>
      <c r="F38" s="54" t="s">
        <v>370</v>
      </c>
      <c r="G38" s="50" t="s">
        <v>460</v>
      </c>
      <c r="H38" s="54" t="s">
        <v>397</v>
      </c>
      <c r="I38" s="54" t="s">
        <v>373</v>
      </c>
      <c r="J38" s="55" t="s">
        <v>461</v>
      </c>
    </row>
    <row r="39" ht="47.3" customHeight="1" spans="1:10">
      <c r="A39" s="109" t="s">
        <v>329</v>
      </c>
      <c r="B39" s="54" t="s">
        <v>458</v>
      </c>
      <c r="C39" s="54" t="s">
        <v>367</v>
      </c>
      <c r="D39" s="54" t="s">
        <v>390</v>
      </c>
      <c r="E39" s="50" t="s">
        <v>462</v>
      </c>
      <c r="F39" s="54" t="s">
        <v>383</v>
      </c>
      <c r="G39" s="50" t="s">
        <v>400</v>
      </c>
      <c r="H39" s="54" t="s">
        <v>397</v>
      </c>
      <c r="I39" s="54" t="s">
        <v>373</v>
      </c>
      <c r="J39" s="55" t="s">
        <v>463</v>
      </c>
    </row>
    <row r="40" ht="47.3" customHeight="1" spans="1:10">
      <c r="A40" s="109" t="s">
        <v>329</v>
      </c>
      <c r="B40" s="54" t="s">
        <v>458</v>
      </c>
      <c r="C40" s="54" t="s">
        <v>367</v>
      </c>
      <c r="D40" s="54" t="s">
        <v>394</v>
      </c>
      <c r="E40" s="50" t="s">
        <v>464</v>
      </c>
      <c r="F40" s="54" t="s">
        <v>383</v>
      </c>
      <c r="G40" s="50" t="s">
        <v>465</v>
      </c>
      <c r="H40" s="54"/>
      <c r="I40" s="54" t="s">
        <v>393</v>
      </c>
      <c r="J40" s="55" t="s">
        <v>466</v>
      </c>
    </row>
    <row r="41" ht="47.3" customHeight="1" spans="1:10">
      <c r="A41" s="109" t="s">
        <v>329</v>
      </c>
      <c r="B41" s="54" t="s">
        <v>458</v>
      </c>
      <c r="C41" s="54" t="s">
        <v>402</v>
      </c>
      <c r="D41" s="54" t="s">
        <v>467</v>
      </c>
      <c r="E41" s="50" t="s">
        <v>468</v>
      </c>
      <c r="F41" s="54" t="s">
        <v>383</v>
      </c>
      <c r="G41" s="50" t="s">
        <v>400</v>
      </c>
      <c r="H41" s="54" t="s">
        <v>397</v>
      </c>
      <c r="I41" s="54" t="s">
        <v>373</v>
      </c>
      <c r="J41" s="55" t="s">
        <v>469</v>
      </c>
    </row>
    <row r="42" ht="47.3" customHeight="1" spans="1:10">
      <c r="A42" s="109" t="s">
        <v>329</v>
      </c>
      <c r="B42" s="54" t="s">
        <v>458</v>
      </c>
      <c r="C42" s="54" t="s">
        <v>412</v>
      </c>
      <c r="D42" s="54" t="s">
        <v>413</v>
      </c>
      <c r="E42" s="50" t="s">
        <v>470</v>
      </c>
      <c r="F42" s="54" t="s">
        <v>370</v>
      </c>
      <c r="G42" s="50" t="s">
        <v>471</v>
      </c>
      <c r="H42" s="54" t="s">
        <v>397</v>
      </c>
      <c r="I42" s="54" t="s">
        <v>373</v>
      </c>
      <c r="J42" s="55" t="s">
        <v>472</v>
      </c>
    </row>
    <row r="43" ht="47.3" customHeight="1" spans="1:10">
      <c r="A43" s="109" t="s">
        <v>336</v>
      </c>
      <c r="B43" s="54" t="s">
        <v>473</v>
      </c>
      <c r="C43" s="54" t="s">
        <v>367</v>
      </c>
      <c r="D43" s="54" t="s">
        <v>368</v>
      </c>
      <c r="E43" s="50" t="s">
        <v>474</v>
      </c>
      <c r="F43" s="54" t="s">
        <v>383</v>
      </c>
      <c r="G43" s="50" t="s">
        <v>138</v>
      </c>
      <c r="H43" s="54" t="s">
        <v>475</v>
      </c>
      <c r="I43" s="54" t="s">
        <v>373</v>
      </c>
      <c r="J43" s="55" t="s">
        <v>476</v>
      </c>
    </row>
    <row r="44" ht="47.3" customHeight="1" spans="1:10">
      <c r="A44" s="109" t="s">
        <v>336</v>
      </c>
      <c r="B44" s="54" t="s">
        <v>473</v>
      </c>
      <c r="C44" s="54" t="s">
        <v>367</v>
      </c>
      <c r="D44" s="54" t="s">
        <v>368</v>
      </c>
      <c r="E44" s="50" t="s">
        <v>477</v>
      </c>
      <c r="F44" s="54" t="s">
        <v>383</v>
      </c>
      <c r="G44" s="50" t="s">
        <v>138</v>
      </c>
      <c r="H44" s="54" t="s">
        <v>433</v>
      </c>
      <c r="I44" s="54" t="s">
        <v>373</v>
      </c>
      <c r="J44" s="55" t="s">
        <v>478</v>
      </c>
    </row>
    <row r="45" ht="47.3" customHeight="1" spans="1:10">
      <c r="A45" s="109" t="s">
        <v>336</v>
      </c>
      <c r="B45" s="54" t="s">
        <v>473</v>
      </c>
      <c r="C45" s="54" t="s">
        <v>367</v>
      </c>
      <c r="D45" s="54" t="s">
        <v>368</v>
      </c>
      <c r="E45" s="50" t="s">
        <v>479</v>
      </c>
      <c r="F45" s="54" t="s">
        <v>383</v>
      </c>
      <c r="G45" s="50" t="s">
        <v>480</v>
      </c>
      <c r="H45" s="54" t="s">
        <v>385</v>
      </c>
      <c r="I45" s="54" t="s">
        <v>373</v>
      </c>
      <c r="J45" s="55" t="s">
        <v>481</v>
      </c>
    </row>
    <row r="46" ht="47.3" customHeight="1" spans="1:10">
      <c r="A46" s="109" t="s">
        <v>336</v>
      </c>
      <c r="B46" s="54" t="s">
        <v>473</v>
      </c>
      <c r="C46" s="54" t="s">
        <v>367</v>
      </c>
      <c r="D46" s="54" t="s">
        <v>390</v>
      </c>
      <c r="E46" s="50" t="s">
        <v>482</v>
      </c>
      <c r="F46" s="54" t="s">
        <v>383</v>
      </c>
      <c r="G46" s="50" t="s">
        <v>400</v>
      </c>
      <c r="H46" s="54" t="s">
        <v>397</v>
      </c>
      <c r="I46" s="54" t="s">
        <v>373</v>
      </c>
      <c r="J46" s="55" t="s">
        <v>483</v>
      </c>
    </row>
    <row r="47" ht="47.3" customHeight="1" spans="1:10">
      <c r="A47" s="109" t="s">
        <v>336</v>
      </c>
      <c r="B47" s="54" t="s">
        <v>473</v>
      </c>
      <c r="C47" s="54" t="s">
        <v>367</v>
      </c>
      <c r="D47" s="54" t="s">
        <v>390</v>
      </c>
      <c r="E47" s="50" t="s">
        <v>484</v>
      </c>
      <c r="F47" s="54" t="s">
        <v>383</v>
      </c>
      <c r="G47" s="50" t="s">
        <v>400</v>
      </c>
      <c r="H47" s="54" t="s">
        <v>397</v>
      </c>
      <c r="I47" s="54" t="s">
        <v>373</v>
      </c>
      <c r="J47" s="55" t="s">
        <v>485</v>
      </c>
    </row>
    <row r="48" ht="47.3" customHeight="1" spans="1:10">
      <c r="A48" s="109" t="s">
        <v>336</v>
      </c>
      <c r="B48" s="54" t="s">
        <v>473</v>
      </c>
      <c r="C48" s="54" t="s">
        <v>367</v>
      </c>
      <c r="D48" s="54" t="s">
        <v>390</v>
      </c>
      <c r="E48" s="50" t="s">
        <v>486</v>
      </c>
      <c r="F48" s="54" t="s">
        <v>383</v>
      </c>
      <c r="G48" s="50" t="s">
        <v>400</v>
      </c>
      <c r="H48" s="54" t="s">
        <v>397</v>
      </c>
      <c r="I48" s="54" t="s">
        <v>373</v>
      </c>
      <c r="J48" s="55" t="s">
        <v>487</v>
      </c>
    </row>
    <row r="49" ht="47.3" customHeight="1" spans="1:10">
      <c r="A49" s="109" t="s">
        <v>336</v>
      </c>
      <c r="B49" s="54" t="s">
        <v>473</v>
      </c>
      <c r="C49" s="54" t="s">
        <v>402</v>
      </c>
      <c r="D49" s="54" t="s">
        <v>403</v>
      </c>
      <c r="E49" s="50" t="s">
        <v>488</v>
      </c>
      <c r="F49" s="54" t="s">
        <v>383</v>
      </c>
      <c r="G49" s="50" t="s">
        <v>138</v>
      </c>
      <c r="H49" s="54" t="s">
        <v>433</v>
      </c>
      <c r="I49" s="54" t="s">
        <v>373</v>
      </c>
      <c r="J49" s="55" t="s">
        <v>489</v>
      </c>
    </row>
    <row r="50" ht="47.3" customHeight="1" spans="1:10">
      <c r="A50" s="109" t="s">
        <v>336</v>
      </c>
      <c r="B50" s="54" t="s">
        <v>473</v>
      </c>
      <c r="C50" s="54" t="s">
        <v>412</v>
      </c>
      <c r="D50" s="54" t="s">
        <v>413</v>
      </c>
      <c r="E50" s="50" t="s">
        <v>490</v>
      </c>
      <c r="F50" s="54" t="s">
        <v>370</v>
      </c>
      <c r="G50" s="50" t="s">
        <v>405</v>
      </c>
      <c r="H50" s="54" t="s">
        <v>397</v>
      </c>
      <c r="I50" s="54" t="s">
        <v>373</v>
      </c>
      <c r="J50" s="55" t="s">
        <v>491</v>
      </c>
    </row>
    <row r="51" ht="47.3" customHeight="1" spans="1:10">
      <c r="A51" s="109" t="s">
        <v>325</v>
      </c>
      <c r="B51" s="54" t="s">
        <v>492</v>
      </c>
      <c r="C51" s="54" t="s">
        <v>367</v>
      </c>
      <c r="D51" s="54" t="s">
        <v>368</v>
      </c>
      <c r="E51" s="50" t="s">
        <v>493</v>
      </c>
      <c r="F51" s="54" t="s">
        <v>383</v>
      </c>
      <c r="G51" s="50" t="s">
        <v>425</v>
      </c>
      <c r="H51" s="54" t="s">
        <v>494</v>
      </c>
      <c r="I51" s="54" t="s">
        <v>373</v>
      </c>
      <c r="J51" s="55" t="s">
        <v>495</v>
      </c>
    </row>
    <row r="52" ht="47.3" customHeight="1" spans="1:10">
      <c r="A52" s="109" t="s">
        <v>325</v>
      </c>
      <c r="B52" s="54" t="s">
        <v>492</v>
      </c>
      <c r="C52" s="54" t="s">
        <v>367</v>
      </c>
      <c r="D52" s="54" t="s">
        <v>368</v>
      </c>
      <c r="E52" s="50" t="s">
        <v>496</v>
      </c>
      <c r="F52" s="54" t="s">
        <v>383</v>
      </c>
      <c r="G52" s="50" t="s">
        <v>425</v>
      </c>
      <c r="H52" s="54" t="s">
        <v>494</v>
      </c>
      <c r="I52" s="54" t="s">
        <v>373</v>
      </c>
      <c r="J52" s="55" t="s">
        <v>497</v>
      </c>
    </row>
    <row r="53" ht="47.3" customHeight="1" spans="1:10">
      <c r="A53" s="109" t="s">
        <v>325</v>
      </c>
      <c r="B53" s="54" t="s">
        <v>492</v>
      </c>
      <c r="C53" s="54" t="s">
        <v>367</v>
      </c>
      <c r="D53" s="54" t="s">
        <v>368</v>
      </c>
      <c r="E53" s="50" t="s">
        <v>498</v>
      </c>
      <c r="F53" s="54" t="s">
        <v>370</v>
      </c>
      <c r="G53" s="50" t="s">
        <v>137</v>
      </c>
      <c r="H53" s="54" t="s">
        <v>385</v>
      </c>
      <c r="I53" s="54" t="s">
        <v>373</v>
      </c>
      <c r="J53" s="55" t="s">
        <v>499</v>
      </c>
    </row>
    <row r="54" ht="47.3" customHeight="1" spans="1:10">
      <c r="A54" s="109" t="s">
        <v>325</v>
      </c>
      <c r="B54" s="54" t="s">
        <v>492</v>
      </c>
      <c r="C54" s="54" t="s">
        <v>367</v>
      </c>
      <c r="D54" s="54" t="s">
        <v>390</v>
      </c>
      <c r="E54" s="50" t="s">
        <v>500</v>
      </c>
      <c r="F54" s="54" t="s">
        <v>370</v>
      </c>
      <c r="G54" s="50" t="s">
        <v>396</v>
      </c>
      <c r="H54" s="54" t="s">
        <v>397</v>
      </c>
      <c r="I54" s="54" t="s">
        <v>373</v>
      </c>
      <c r="J54" s="55" t="s">
        <v>501</v>
      </c>
    </row>
    <row r="55" ht="47.3" customHeight="1" spans="1:10">
      <c r="A55" s="109" t="s">
        <v>325</v>
      </c>
      <c r="B55" s="54" t="s">
        <v>492</v>
      </c>
      <c r="C55" s="54" t="s">
        <v>367</v>
      </c>
      <c r="D55" s="54" t="s">
        <v>390</v>
      </c>
      <c r="E55" s="50" t="s">
        <v>502</v>
      </c>
      <c r="F55" s="54" t="s">
        <v>370</v>
      </c>
      <c r="G55" s="50" t="s">
        <v>396</v>
      </c>
      <c r="H55" s="54" t="s">
        <v>397</v>
      </c>
      <c r="I55" s="54" t="s">
        <v>373</v>
      </c>
      <c r="J55" s="55" t="s">
        <v>503</v>
      </c>
    </row>
    <row r="56" ht="47.3" customHeight="1" spans="1:10">
      <c r="A56" s="109" t="s">
        <v>325</v>
      </c>
      <c r="B56" s="54" t="s">
        <v>492</v>
      </c>
      <c r="C56" s="54" t="s">
        <v>367</v>
      </c>
      <c r="D56" s="54" t="s">
        <v>394</v>
      </c>
      <c r="E56" s="50" t="s">
        <v>504</v>
      </c>
      <c r="F56" s="54" t="s">
        <v>383</v>
      </c>
      <c r="G56" s="50" t="s">
        <v>505</v>
      </c>
      <c r="H56" s="54"/>
      <c r="I56" s="54" t="s">
        <v>393</v>
      </c>
      <c r="J56" s="55" t="s">
        <v>506</v>
      </c>
    </row>
    <row r="57" ht="47.3" customHeight="1" spans="1:10">
      <c r="A57" s="109" t="s">
        <v>325</v>
      </c>
      <c r="B57" s="54" t="s">
        <v>492</v>
      </c>
      <c r="C57" s="54" t="s">
        <v>402</v>
      </c>
      <c r="D57" s="54" t="s">
        <v>403</v>
      </c>
      <c r="E57" s="50" t="s">
        <v>507</v>
      </c>
      <c r="F57" s="54" t="s">
        <v>383</v>
      </c>
      <c r="G57" s="50" t="s">
        <v>400</v>
      </c>
      <c r="H57" s="54" t="s">
        <v>397</v>
      </c>
      <c r="I57" s="54" t="s">
        <v>373</v>
      </c>
      <c r="J57" s="55" t="s">
        <v>508</v>
      </c>
    </row>
    <row r="58" ht="47.3" customHeight="1" spans="1:10">
      <c r="A58" s="109" t="s">
        <v>325</v>
      </c>
      <c r="B58" s="54" t="s">
        <v>492</v>
      </c>
      <c r="C58" s="54" t="s">
        <v>402</v>
      </c>
      <c r="D58" s="54" t="s">
        <v>403</v>
      </c>
      <c r="E58" s="50" t="s">
        <v>509</v>
      </c>
      <c r="F58" s="54" t="s">
        <v>383</v>
      </c>
      <c r="G58" s="50" t="s">
        <v>510</v>
      </c>
      <c r="H58" s="54"/>
      <c r="I58" s="54" t="s">
        <v>393</v>
      </c>
      <c r="J58" s="55" t="s">
        <v>511</v>
      </c>
    </row>
    <row r="59" ht="47.3" customHeight="1" spans="1:10">
      <c r="A59" s="109" t="s">
        <v>325</v>
      </c>
      <c r="B59" s="54" t="s">
        <v>492</v>
      </c>
      <c r="C59" s="54" t="s">
        <v>402</v>
      </c>
      <c r="D59" s="54" t="s">
        <v>403</v>
      </c>
      <c r="E59" s="50" t="s">
        <v>512</v>
      </c>
      <c r="F59" s="54" t="s">
        <v>370</v>
      </c>
      <c r="G59" s="50" t="s">
        <v>513</v>
      </c>
      <c r="H59" s="54" t="s">
        <v>385</v>
      </c>
      <c r="I59" s="54" t="s">
        <v>373</v>
      </c>
      <c r="J59" s="55" t="s">
        <v>514</v>
      </c>
    </row>
    <row r="60" ht="47.3" customHeight="1" spans="1:10">
      <c r="A60" s="109" t="s">
        <v>325</v>
      </c>
      <c r="B60" s="54" t="s">
        <v>492</v>
      </c>
      <c r="C60" s="54" t="s">
        <v>412</v>
      </c>
      <c r="D60" s="54" t="s">
        <v>413</v>
      </c>
      <c r="E60" s="50" t="s">
        <v>515</v>
      </c>
      <c r="F60" s="54" t="s">
        <v>370</v>
      </c>
      <c r="G60" s="50" t="s">
        <v>405</v>
      </c>
      <c r="H60" s="54" t="s">
        <v>397</v>
      </c>
      <c r="I60" s="54" t="s">
        <v>373</v>
      </c>
      <c r="J60" s="55" t="s">
        <v>516</v>
      </c>
    </row>
    <row r="61" ht="47.3" customHeight="1" spans="1:10">
      <c r="A61" s="109" t="s">
        <v>325</v>
      </c>
      <c r="B61" s="54" t="s">
        <v>492</v>
      </c>
      <c r="C61" s="54" t="s">
        <v>412</v>
      </c>
      <c r="D61" s="54" t="s">
        <v>413</v>
      </c>
      <c r="E61" s="50" t="s">
        <v>517</v>
      </c>
      <c r="F61" s="54" t="s">
        <v>370</v>
      </c>
      <c r="G61" s="50" t="s">
        <v>396</v>
      </c>
      <c r="H61" s="54" t="s">
        <v>397</v>
      </c>
      <c r="I61" s="54" t="s">
        <v>373</v>
      </c>
      <c r="J61" s="55" t="s">
        <v>518</v>
      </c>
    </row>
    <row r="62" ht="47.3" customHeight="1" spans="1:10">
      <c r="A62" s="109" t="s">
        <v>325</v>
      </c>
      <c r="B62" s="54" t="s">
        <v>492</v>
      </c>
      <c r="C62" s="54" t="s">
        <v>519</v>
      </c>
      <c r="D62" s="54" t="s">
        <v>520</v>
      </c>
      <c r="E62" s="50" t="s">
        <v>521</v>
      </c>
      <c r="F62" s="54" t="s">
        <v>383</v>
      </c>
      <c r="G62" s="50" t="s">
        <v>522</v>
      </c>
      <c r="H62" s="54"/>
      <c r="I62" s="54" t="s">
        <v>393</v>
      </c>
      <c r="J62" s="55" t="s">
        <v>514</v>
      </c>
    </row>
    <row r="63" ht="47.3" customHeight="1" spans="1:10">
      <c r="A63" s="109" t="s">
        <v>341</v>
      </c>
      <c r="B63" s="54" t="s">
        <v>523</v>
      </c>
      <c r="C63" s="54" t="s">
        <v>367</v>
      </c>
      <c r="D63" s="54" t="s">
        <v>390</v>
      </c>
      <c r="E63" s="50" t="s">
        <v>524</v>
      </c>
      <c r="F63" s="54" t="s">
        <v>370</v>
      </c>
      <c r="G63" s="50" t="s">
        <v>405</v>
      </c>
      <c r="H63" s="54" t="s">
        <v>397</v>
      </c>
      <c r="I63" s="54" t="s">
        <v>373</v>
      </c>
      <c r="J63" s="55" t="s">
        <v>525</v>
      </c>
    </row>
    <row r="64" ht="47.3" customHeight="1" spans="1:10">
      <c r="A64" s="109" t="s">
        <v>341</v>
      </c>
      <c r="B64" s="54" t="s">
        <v>526</v>
      </c>
      <c r="C64" s="54" t="s">
        <v>367</v>
      </c>
      <c r="D64" s="54" t="s">
        <v>394</v>
      </c>
      <c r="E64" s="50" t="s">
        <v>527</v>
      </c>
      <c r="F64" s="54" t="s">
        <v>383</v>
      </c>
      <c r="G64" s="50" t="s">
        <v>505</v>
      </c>
      <c r="H64" s="54"/>
      <c r="I64" s="54" t="s">
        <v>393</v>
      </c>
      <c r="J64" s="55" t="s">
        <v>528</v>
      </c>
    </row>
    <row r="65" ht="47.3" customHeight="1" spans="1:10">
      <c r="A65" s="109" t="s">
        <v>341</v>
      </c>
      <c r="B65" s="54" t="s">
        <v>526</v>
      </c>
      <c r="C65" s="54" t="s">
        <v>402</v>
      </c>
      <c r="D65" s="54" t="s">
        <v>403</v>
      </c>
      <c r="E65" s="50" t="s">
        <v>529</v>
      </c>
      <c r="F65" s="54" t="s">
        <v>383</v>
      </c>
      <c r="G65" s="50" t="s">
        <v>530</v>
      </c>
      <c r="H65" s="54"/>
      <c r="I65" s="54" t="s">
        <v>393</v>
      </c>
      <c r="J65" s="55" t="s">
        <v>531</v>
      </c>
    </row>
    <row r="66" ht="47.3" customHeight="1" spans="1:10">
      <c r="A66" s="109" t="s">
        <v>341</v>
      </c>
      <c r="B66" s="54" t="s">
        <v>526</v>
      </c>
      <c r="C66" s="54" t="s">
        <v>412</v>
      </c>
      <c r="D66" s="54" t="s">
        <v>413</v>
      </c>
      <c r="E66" s="50" t="s">
        <v>532</v>
      </c>
      <c r="F66" s="54" t="s">
        <v>370</v>
      </c>
      <c r="G66" s="50" t="s">
        <v>405</v>
      </c>
      <c r="H66" s="54" t="s">
        <v>397</v>
      </c>
      <c r="I66" s="54" t="s">
        <v>373</v>
      </c>
      <c r="J66" s="55" t="s">
        <v>533</v>
      </c>
    </row>
    <row r="67" ht="47.3" customHeight="1" spans="1:10">
      <c r="A67" s="109" t="s">
        <v>341</v>
      </c>
      <c r="B67" s="54" t="s">
        <v>526</v>
      </c>
      <c r="C67" s="54" t="s">
        <v>519</v>
      </c>
      <c r="D67" s="54" t="s">
        <v>520</v>
      </c>
      <c r="E67" s="50" t="s">
        <v>534</v>
      </c>
      <c r="F67" s="54" t="s">
        <v>535</v>
      </c>
      <c r="G67" s="50">
        <v>100</v>
      </c>
      <c r="H67" s="54" t="s">
        <v>397</v>
      </c>
      <c r="I67" s="54" t="s">
        <v>373</v>
      </c>
      <c r="J67" s="55" t="s">
        <v>536</v>
      </c>
    </row>
    <row r="68" ht="47.3" customHeight="1" spans="1:10">
      <c r="A68" s="109" t="s">
        <v>314</v>
      </c>
      <c r="B68" s="54" t="s">
        <v>537</v>
      </c>
      <c r="C68" s="54" t="s">
        <v>367</v>
      </c>
      <c r="D68" s="54" t="s">
        <v>368</v>
      </c>
      <c r="E68" s="50" t="s">
        <v>538</v>
      </c>
      <c r="F68" s="54" t="s">
        <v>383</v>
      </c>
      <c r="G68" s="50" t="s">
        <v>539</v>
      </c>
      <c r="H68" s="54" t="s">
        <v>385</v>
      </c>
      <c r="I68" s="54" t="s">
        <v>373</v>
      </c>
      <c r="J68" s="55" t="s">
        <v>540</v>
      </c>
    </row>
    <row r="69" ht="47.3" customHeight="1" spans="1:10">
      <c r="A69" s="109" t="s">
        <v>314</v>
      </c>
      <c r="B69" s="54" t="s">
        <v>537</v>
      </c>
      <c r="C69" s="54" t="s">
        <v>367</v>
      </c>
      <c r="D69" s="54" t="s">
        <v>390</v>
      </c>
      <c r="E69" s="50" t="s">
        <v>541</v>
      </c>
      <c r="F69" s="54" t="s">
        <v>383</v>
      </c>
      <c r="G69" s="50" t="s">
        <v>400</v>
      </c>
      <c r="H69" s="54" t="s">
        <v>397</v>
      </c>
      <c r="I69" s="54" t="s">
        <v>373</v>
      </c>
      <c r="J69" s="55" t="s">
        <v>542</v>
      </c>
    </row>
    <row r="70" ht="47.3" customHeight="1" spans="1:10">
      <c r="A70" s="109" t="s">
        <v>314</v>
      </c>
      <c r="B70" s="54" t="s">
        <v>537</v>
      </c>
      <c r="C70" s="54" t="s">
        <v>367</v>
      </c>
      <c r="D70" s="54" t="s">
        <v>394</v>
      </c>
      <c r="E70" s="50" t="s">
        <v>543</v>
      </c>
      <c r="F70" s="54" t="s">
        <v>383</v>
      </c>
      <c r="G70" s="50" t="s">
        <v>400</v>
      </c>
      <c r="H70" s="54" t="s">
        <v>397</v>
      </c>
      <c r="I70" s="54" t="s">
        <v>373</v>
      </c>
      <c r="J70" s="55" t="s">
        <v>442</v>
      </c>
    </row>
    <row r="71" ht="47.3" customHeight="1" spans="1:10">
      <c r="A71" s="109" t="s">
        <v>314</v>
      </c>
      <c r="B71" s="54" t="s">
        <v>537</v>
      </c>
      <c r="C71" s="54" t="s">
        <v>402</v>
      </c>
      <c r="D71" s="54" t="s">
        <v>403</v>
      </c>
      <c r="E71" s="50" t="s">
        <v>544</v>
      </c>
      <c r="F71" s="54" t="s">
        <v>383</v>
      </c>
      <c r="G71" s="50" t="s">
        <v>545</v>
      </c>
      <c r="H71" s="54"/>
      <c r="I71" s="54" t="s">
        <v>393</v>
      </c>
      <c r="J71" s="55" t="s">
        <v>546</v>
      </c>
    </row>
    <row r="72" ht="47.3" customHeight="1" spans="1:10">
      <c r="A72" s="109" t="s">
        <v>314</v>
      </c>
      <c r="B72" s="54" t="s">
        <v>537</v>
      </c>
      <c r="C72" s="54" t="s">
        <v>412</v>
      </c>
      <c r="D72" s="54" t="s">
        <v>413</v>
      </c>
      <c r="E72" s="50" t="s">
        <v>547</v>
      </c>
      <c r="F72" s="54" t="s">
        <v>370</v>
      </c>
      <c r="G72" s="50" t="s">
        <v>405</v>
      </c>
      <c r="H72" s="54" t="s">
        <v>397</v>
      </c>
      <c r="I72" s="54" t="s">
        <v>373</v>
      </c>
      <c r="J72" s="55" t="s">
        <v>548</v>
      </c>
    </row>
    <row r="73" ht="47.3" customHeight="1" spans="1:10">
      <c r="A73" s="109" t="s">
        <v>306</v>
      </c>
      <c r="B73" s="54" t="s">
        <v>549</v>
      </c>
      <c r="C73" s="54" t="s">
        <v>367</v>
      </c>
      <c r="D73" s="54" t="s">
        <v>390</v>
      </c>
      <c r="E73" s="50" t="s">
        <v>550</v>
      </c>
      <c r="F73" s="54" t="s">
        <v>370</v>
      </c>
      <c r="G73" s="50" t="s">
        <v>551</v>
      </c>
      <c r="H73" s="54" t="s">
        <v>397</v>
      </c>
      <c r="I73" s="54" t="s">
        <v>373</v>
      </c>
      <c r="J73" s="55" t="s">
        <v>552</v>
      </c>
    </row>
    <row r="74" ht="47.3" customHeight="1" spans="1:10">
      <c r="A74" s="109" t="s">
        <v>306</v>
      </c>
      <c r="B74" s="54" t="s">
        <v>549</v>
      </c>
      <c r="C74" s="54" t="s">
        <v>367</v>
      </c>
      <c r="D74" s="54" t="s">
        <v>390</v>
      </c>
      <c r="E74" s="50" t="s">
        <v>553</v>
      </c>
      <c r="F74" s="54" t="s">
        <v>370</v>
      </c>
      <c r="G74" s="50" t="s">
        <v>405</v>
      </c>
      <c r="H74" s="54" t="s">
        <v>397</v>
      </c>
      <c r="I74" s="54" t="s">
        <v>373</v>
      </c>
      <c r="J74" s="55" t="s">
        <v>554</v>
      </c>
    </row>
    <row r="75" ht="47.3" customHeight="1" spans="1:10">
      <c r="A75" s="109" t="s">
        <v>306</v>
      </c>
      <c r="B75" s="54" t="s">
        <v>549</v>
      </c>
      <c r="C75" s="54" t="s">
        <v>367</v>
      </c>
      <c r="D75" s="54" t="s">
        <v>394</v>
      </c>
      <c r="E75" s="50" t="s">
        <v>555</v>
      </c>
      <c r="F75" s="54" t="s">
        <v>383</v>
      </c>
      <c r="G75" s="50" t="s">
        <v>400</v>
      </c>
      <c r="H75" s="54" t="s">
        <v>397</v>
      </c>
      <c r="I75" s="54" t="s">
        <v>373</v>
      </c>
      <c r="J75" s="55" t="s">
        <v>556</v>
      </c>
    </row>
    <row r="76" ht="47.3" customHeight="1" spans="1:10">
      <c r="A76" s="109" t="s">
        <v>306</v>
      </c>
      <c r="B76" s="54" t="s">
        <v>549</v>
      </c>
      <c r="C76" s="54" t="s">
        <v>367</v>
      </c>
      <c r="D76" s="54" t="s">
        <v>394</v>
      </c>
      <c r="E76" s="50" t="s">
        <v>557</v>
      </c>
      <c r="F76" s="54" t="s">
        <v>370</v>
      </c>
      <c r="G76" s="50" t="s">
        <v>405</v>
      </c>
      <c r="H76" s="54" t="s">
        <v>397</v>
      </c>
      <c r="I76" s="54" t="s">
        <v>373</v>
      </c>
      <c r="J76" s="55" t="s">
        <v>558</v>
      </c>
    </row>
    <row r="77" ht="47.3" customHeight="1" spans="1:10">
      <c r="A77" s="109" t="s">
        <v>306</v>
      </c>
      <c r="B77" s="54" t="s">
        <v>549</v>
      </c>
      <c r="C77" s="54" t="s">
        <v>402</v>
      </c>
      <c r="D77" s="54" t="s">
        <v>559</v>
      </c>
      <c r="E77" s="50" t="s">
        <v>560</v>
      </c>
      <c r="F77" s="54" t="s">
        <v>383</v>
      </c>
      <c r="G77" s="50" t="s">
        <v>400</v>
      </c>
      <c r="H77" s="54" t="s">
        <v>397</v>
      </c>
      <c r="I77" s="54" t="s">
        <v>373</v>
      </c>
      <c r="J77" s="55" t="s">
        <v>561</v>
      </c>
    </row>
    <row r="78" ht="47.3" customHeight="1" spans="1:10">
      <c r="A78" s="109" t="s">
        <v>306</v>
      </c>
      <c r="B78" s="54" t="s">
        <v>549</v>
      </c>
      <c r="C78" s="54" t="s">
        <v>412</v>
      </c>
      <c r="D78" s="54" t="s">
        <v>413</v>
      </c>
      <c r="E78" s="50" t="s">
        <v>562</v>
      </c>
      <c r="F78" s="54" t="s">
        <v>370</v>
      </c>
      <c r="G78" s="50" t="s">
        <v>405</v>
      </c>
      <c r="H78" s="54" t="s">
        <v>397</v>
      </c>
      <c r="I78" s="54" t="s">
        <v>373</v>
      </c>
      <c r="J78" s="55" t="s">
        <v>563</v>
      </c>
    </row>
    <row r="79" ht="47.3" customHeight="1" spans="1:10">
      <c r="A79" s="109" t="s">
        <v>308</v>
      </c>
      <c r="B79" s="54" t="s">
        <v>564</v>
      </c>
      <c r="C79" s="54" t="s">
        <v>367</v>
      </c>
      <c r="D79" s="54" t="s">
        <v>368</v>
      </c>
      <c r="E79" s="50" t="s">
        <v>565</v>
      </c>
      <c r="F79" s="54" t="s">
        <v>370</v>
      </c>
      <c r="G79" s="50" t="s">
        <v>371</v>
      </c>
      <c r="H79" s="54" t="s">
        <v>566</v>
      </c>
      <c r="I79" s="54" t="s">
        <v>373</v>
      </c>
      <c r="J79" s="55" t="s">
        <v>567</v>
      </c>
    </row>
    <row r="80" ht="47.3" customHeight="1" spans="1:10">
      <c r="A80" s="109" t="s">
        <v>308</v>
      </c>
      <c r="B80" s="54" t="s">
        <v>564</v>
      </c>
      <c r="C80" s="54" t="s">
        <v>367</v>
      </c>
      <c r="D80" s="54" t="s">
        <v>368</v>
      </c>
      <c r="E80" s="50" t="s">
        <v>568</v>
      </c>
      <c r="F80" s="54" t="s">
        <v>370</v>
      </c>
      <c r="G80" s="50" t="s">
        <v>569</v>
      </c>
      <c r="H80" s="54" t="s">
        <v>385</v>
      </c>
      <c r="I80" s="54" t="s">
        <v>373</v>
      </c>
      <c r="J80" s="55" t="s">
        <v>570</v>
      </c>
    </row>
    <row r="81" ht="47.3" customHeight="1" spans="1:10">
      <c r="A81" s="109" t="s">
        <v>308</v>
      </c>
      <c r="B81" s="54" t="s">
        <v>564</v>
      </c>
      <c r="C81" s="54" t="s">
        <v>367</v>
      </c>
      <c r="D81" s="54" t="s">
        <v>368</v>
      </c>
      <c r="E81" s="50" t="s">
        <v>571</v>
      </c>
      <c r="F81" s="54" t="s">
        <v>370</v>
      </c>
      <c r="G81" s="50" t="s">
        <v>140</v>
      </c>
      <c r="H81" s="54" t="s">
        <v>494</v>
      </c>
      <c r="I81" s="54" t="s">
        <v>373</v>
      </c>
      <c r="J81" s="55" t="s">
        <v>572</v>
      </c>
    </row>
    <row r="82" ht="47.3" customHeight="1" spans="1:10">
      <c r="A82" s="109" t="s">
        <v>308</v>
      </c>
      <c r="B82" s="54" t="s">
        <v>564</v>
      </c>
      <c r="C82" s="54" t="s">
        <v>367</v>
      </c>
      <c r="D82" s="54" t="s">
        <v>368</v>
      </c>
      <c r="E82" s="50" t="s">
        <v>573</v>
      </c>
      <c r="F82" s="54" t="s">
        <v>370</v>
      </c>
      <c r="G82" s="50" t="s">
        <v>140</v>
      </c>
      <c r="H82" s="54" t="s">
        <v>422</v>
      </c>
      <c r="I82" s="54" t="s">
        <v>373</v>
      </c>
      <c r="J82" s="55" t="s">
        <v>573</v>
      </c>
    </row>
    <row r="83" ht="47.3" customHeight="1" spans="1:10">
      <c r="A83" s="109" t="s">
        <v>308</v>
      </c>
      <c r="B83" s="54" t="s">
        <v>564</v>
      </c>
      <c r="C83" s="54" t="s">
        <v>367</v>
      </c>
      <c r="D83" s="54" t="s">
        <v>368</v>
      </c>
      <c r="E83" s="50" t="s">
        <v>574</v>
      </c>
      <c r="F83" s="54" t="s">
        <v>370</v>
      </c>
      <c r="G83" s="50" t="s">
        <v>575</v>
      </c>
      <c r="H83" s="54" t="s">
        <v>576</v>
      </c>
      <c r="I83" s="54" t="s">
        <v>373</v>
      </c>
      <c r="J83" s="55" t="s">
        <v>577</v>
      </c>
    </row>
    <row r="84" ht="47.3" customHeight="1" spans="1:10">
      <c r="A84" s="109" t="s">
        <v>308</v>
      </c>
      <c r="B84" s="54" t="s">
        <v>564</v>
      </c>
      <c r="C84" s="54" t="s">
        <v>367</v>
      </c>
      <c r="D84" s="54" t="s">
        <v>368</v>
      </c>
      <c r="E84" s="50" t="s">
        <v>578</v>
      </c>
      <c r="F84" s="54" t="s">
        <v>370</v>
      </c>
      <c r="G84" s="50" t="s">
        <v>44</v>
      </c>
      <c r="H84" s="54" t="s">
        <v>579</v>
      </c>
      <c r="I84" s="54" t="s">
        <v>373</v>
      </c>
      <c r="J84" s="55" t="s">
        <v>580</v>
      </c>
    </row>
    <row r="85" ht="47.3" customHeight="1" spans="1:10">
      <c r="A85" s="109" t="s">
        <v>308</v>
      </c>
      <c r="B85" s="54" t="s">
        <v>564</v>
      </c>
      <c r="C85" s="54" t="s">
        <v>367</v>
      </c>
      <c r="D85" s="54" t="s">
        <v>368</v>
      </c>
      <c r="E85" s="50" t="s">
        <v>581</v>
      </c>
      <c r="F85" s="54" t="s">
        <v>370</v>
      </c>
      <c r="G85" s="50" t="s">
        <v>371</v>
      </c>
      <c r="H85" s="54" t="s">
        <v>579</v>
      </c>
      <c r="I85" s="54" t="s">
        <v>373</v>
      </c>
      <c r="J85" s="55" t="s">
        <v>582</v>
      </c>
    </row>
    <row r="86" ht="47.3" customHeight="1" spans="1:10">
      <c r="A86" s="109" t="s">
        <v>308</v>
      </c>
      <c r="B86" s="54" t="s">
        <v>564</v>
      </c>
      <c r="C86" s="54" t="s">
        <v>367</v>
      </c>
      <c r="D86" s="54" t="s">
        <v>368</v>
      </c>
      <c r="E86" s="50" t="s">
        <v>583</v>
      </c>
      <c r="F86" s="54" t="s">
        <v>370</v>
      </c>
      <c r="G86" s="50" t="s">
        <v>584</v>
      </c>
      <c r="H86" s="54" t="s">
        <v>576</v>
      </c>
      <c r="I86" s="54" t="s">
        <v>373</v>
      </c>
      <c r="J86" s="55" t="s">
        <v>585</v>
      </c>
    </row>
    <row r="87" ht="47.3" customHeight="1" spans="1:10">
      <c r="A87" s="109" t="s">
        <v>308</v>
      </c>
      <c r="B87" s="54" t="s">
        <v>564</v>
      </c>
      <c r="C87" s="54" t="s">
        <v>367</v>
      </c>
      <c r="D87" s="54" t="s">
        <v>368</v>
      </c>
      <c r="E87" s="50" t="s">
        <v>586</v>
      </c>
      <c r="F87" s="54" t="s">
        <v>370</v>
      </c>
      <c r="G87" s="50" t="s">
        <v>569</v>
      </c>
      <c r="H87" s="54" t="s">
        <v>494</v>
      </c>
      <c r="I87" s="54" t="s">
        <v>373</v>
      </c>
      <c r="J87" s="55" t="s">
        <v>587</v>
      </c>
    </row>
    <row r="88" ht="47.3" customHeight="1" spans="1:10">
      <c r="A88" s="109" t="s">
        <v>308</v>
      </c>
      <c r="B88" s="54" t="s">
        <v>564</v>
      </c>
      <c r="C88" s="54" t="s">
        <v>367</v>
      </c>
      <c r="D88" s="54" t="s">
        <v>368</v>
      </c>
      <c r="E88" s="50" t="s">
        <v>588</v>
      </c>
      <c r="F88" s="54" t="s">
        <v>370</v>
      </c>
      <c r="G88" s="50" t="s">
        <v>589</v>
      </c>
      <c r="H88" s="54" t="s">
        <v>397</v>
      </c>
      <c r="I88" s="54" t="s">
        <v>373</v>
      </c>
      <c r="J88" s="55" t="s">
        <v>590</v>
      </c>
    </row>
    <row r="89" ht="47.3" customHeight="1" spans="1:10">
      <c r="A89" s="109" t="s">
        <v>308</v>
      </c>
      <c r="B89" s="54" t="s">
        <v>564</v>
      </c>
      <c r="C89" s="54" t="s">
        <v>367</v>
      </c>
      <c r="D89" s="54" t="s">
        <v>368</v>
      </c>
      <c r="E89" s="50" t="s">
        <v>591</v>
      </c>
      <c r="F89" s="54" t="s">
        <v>370</v>
      </c>
      <c r="G89" s="50" t="s">
        <v>592</v>
      </c>
      <c r="H89" s="54" t="s">
        <v>380</v>
      </c>
      <c r="I89" s="54" t="s">
        <v>373</v>
      </c>
      <c r="J89" s="55" t="s">
        <v>593</v>
      </c>
    </row>
    <row r="90" ht="47.3" customHeight="1" spans="1:10">
      <c r="A90" s="109" t="s">
        <v>308</v>
      </c>
      <c r="B90" s="54" t="s">
        <v>564</v>
      </c>
      <c r="C90" s="54" t="s">
        <v>367</v>
      </c>
      <c r="D90" s="54" t="s">
        <v>368</v>
      </c>
      <c r="E90" s="50" t="s">
        <v>594</v>
      </c>
      <c r="F90" s="54" t="s">
        <v>370</v>
      </c>
      <c r="G90" s="50" t="s">
        <v>595</v>
      </c>
      <c r="H90" s="54" t="s">
        <v>397</v>
      </c>
      <c r="I90" s="54" t="s">
        <v>373</v>
      </c>
      <c r="J90" s="55" t="s">
        <v>596</v>
      </c>
    </row>
    <row r="91" ht="47.3" customHeight="1" spans="1:10">
      <c r="A91" s="109" t="s">
        <v>308</v>
      </c>
      <c r="B91" s="54" t="s">
        <v>564</v>
      </c>
      <c r="C91" s="54" t="s">
        <v>367</v>
      </c>
      <c r="D91" s="54" t="s">
        <v>390</v>
      </c>
      <c r="E91" s="50" t="s">
        <v>597</v>
      </c>
      <c r="F91" s="54" t="s">
        <v>370</v>
      </c>
      <c r="G91" s="50" t="s">
        <v>598</v>
      </c>
      <c r="H91" s="54" t="s">
        <v>397</v>
      </c>
      <c r="I91" s="54" t="s">
        <v>373</v>
      </c>
      <c r="J91" s="55" t="s">
        <v>599</v>
      </c>
    </row>
    <row r="92" ht="47.3" customHeight="1" spans="1:10">
      <c r="A92" s="109" t="s">
        <v>308</v>
      </c>
      <c r="B92" s="54" t="s">
        <v>564</v>
      </c>
      <c r="C92" s="54" t="s">
        <v>367</v>
      </c>
      <c r="D92" s="54" t="s">
        <v>390</v>
      </c>
      <c r="E92" s="50" t="s">
        <v>600</v>
      </c>
      <c r="F92" s="54" t="s">
        <v>370</v>
      </c>
      <c r="G92" s="50" t="s">
        <v>396</v>
      </c>
      <c r="H92" s="54" t="s">
        <v>397</v>
      </c>
      <c r="I92" s="54" t="s">
        <v>373</v>
      </c>
      <c r="J92" s="55" t="s">
        <v>601</v>
      </c>
    </row>
    <row r="93" ht="47.3" customHeight="1" spans="1:10">
      <c r="A93" s="109" t="s">
        <v>308</v>
      </c>
      <c r="B93" s="54" t="s">
        <v>564</v>
      </c>
      <c r="C93" s="54" t="s">
        <v>367</v>
      </c>
      <c r="D93" s="54" t="s">
        <v>390</v>
      </c>
      <c r="E93" s="50" t="s">
        <v>602</v>
      </c>
      <c r="F93" s="54" t="s">
        <v>370</v>
      </c>
      <c r="G93" s="50" t="s">
        <v>396</v>
      </c>
      <c r="H93" s="54" t="s">
        <v>397</v>
      </c>
      <c r="I93" s="54" t="s">
        <v>373</v>
      </c>
      <c r="J93" s="55" t="s">
        <v>603</v>
      </c>
    </row>
    <row r="94" ht="47.3" customHeight="1" spans="1:10">
      <c r="A94" s="109" t="s">
        <v>308</v>
      </c>
      <c r="B94" s="54" t="s">
        <v>564</v>
      </c>
      <c r="C94" s="54" t="s">
        <v>367</v>
      </c>
      <c r="D94" s="54" t="s">
        <v>390</v>
      </c>
      <c r="E94" s="50" t="s">
        <v>604</v>
      </c>
      <c r="F94" s="54" t="s">
        <v>370</v>
      </c>
      <c r="G94" s="50" t="s">
        <v>405</v>
      </c>
      <c r="H94" s="54" t="s">
        <v>397</v>
      </c>
      <c r="I94" s="54" t="s">
        <v>373</v>
      </c>
      <c r="J94" s="55" t="s">
        <v>605</v>
      </c>
    </row>
    <row r="95" ht="47.3" customHeight="1" spans="1:10">
      <c r="A95" s="109" t="s">
        <v>308</v>
      </c>
      <c r="B95" s="54" t="s">
        <v>564</v>
      </c>
      <c r="C95" s="54" t="s">
        <v>367</v>
      </c>
      <c r="D95" s="54" t="s">
        <v>394</v>
      </c>
      <c r="E95" s="50" t="s">
        <v>606</v>
      </c>
      <c r="F95" s="54" t="s">
        <v>535</v>
      </c>
      <c r="G95" s="50" t="s">
        <v>425</v>
      </c>
      <c r="H95" s="54" t="s">
        <v>607</v>
      </c>
      <c r="I95" s="54" t="s">
        <v>373</v>
      </c>
      <c r="J95" s="55" t="s">
        <v>608</v>
      </c>
    </row>
    <row r="96" ht="47.3" customHeight="1" spans="1:10">
      <c r="A96" s="109" t="s">
        <v>308</v>
      </c>
      <c r="B96" s="54" t="s">
        <v>564</v>
      </c>
      <c r="C96" s="54" t="s">
        <v>367</v>
      </c>
      <c r="D96" s="54" t="s">
        <v>394</v>
      </c>
      <c r="E96" s="50" t="s">
        <v>609</v>
      </c>
      <c r="F96" s="54" t="s">
        <v>370</v>
      </c>
      <c r="G96" s="50" t="s">
        <v>371</v>
      </c>
      <c r="H96" s="54" t="s">
        <v>494</v>
      </c>
      <c r="I96" s="54" t="s">
        <v>373</v>
      </c>
      <c r="J96" s="55" t="s">
        <v>609</v>
      </c>
    </row>
    <row r="97" ht="47.3" customHeight="1" spans="1:10">
      <c r="A97" s="109" t="s">
        <v>308</v>
      </c>
      <c r="B97" s="54" t="s">
        <v>564</v>
      </c>
      <c r="C97" s="54" t="s">
        <v>402</v>
      </c>
      <c r="D97" s="54" t="s">
        <v>403</v>
      </c>
      <c r="E97" s="50" t="s">
        <v>610</v>
      </c>
      <c r="F97" s="54" t="s">
        <v>370</v>
      </c>
      <c r="G97" s="50" t="s">
        <v>425</v>
      </c>
      <c r="H97" s="54" t="s">
        <v>433</v>
      </c>
      <c r="I97" s="54" t="s">
        <v>373</v>
      </c>
      <c r="J97" s="55" t="s">
        <v>610</v>
      </c>
    </row>
    <row r="98" ht="47.3" customHeight="1" spans="1:10">
      <c r="A98" s="109" t="s">
        <v>308</v>
      </c>
      <c r="B98" s="54" t="s">
        <v>564</v>
      </c>
      <c r="C98" s="54" t="s">
        <v>402</v>
      </c>
      <c r="D98" s="54" t="s">
        <v>403</v>
      </c>
      <c r="E98" s="50" t="s">
        <v>611</v>
      </c>
      <c r="F98" s="54" t="s">
        <v>432</v>
      </c>
      <c r="G98" s="50" t="s">
        <v>598</v>
      </c>
      <c r="H98" s="54" t="s">
        <v>397</v>
      </c>
      <c r="I98" s="54" t="s">
        <v>373</v>
      </c>
      <c r="J98" s="55" t="s">
        <v>599</v>
      </c>
    </row>
    <row r="99" ht="47.3" customHeight="1" spans="1:10">
      <c r="A99" s="109" t="s">
        <v>308</v>
      </c>
      <c r="B99" s="54" t="s">
        <v>564</v>
      </c>
      <c r="C99" s="54" t="s">
        <v>402</v>
      </c>
      <c r="D99" s="54" t="s">
        <v>403</v>
      </c>
      <c r="E99" s="50" t="s">
        <v>612</v>
      </c>
      <c r="F99" s="54" t="s">
        <v>370</v>
      </c>
      <c r="G99" s="50" t="s">
        <v>613</v>
      </c>
      <c r="H99" s="54"/>
      <c r="I99" s="54" t="s">
        <v>393</v>
      </c>
      <c r="J99" s="55" t="s">
        <v>614</v>
      </c>
    </row>
    <row r="100" ht="47.3" customHeight="1" spans="1:10">
      <c r="A100" s="109" t="s">
        <v>308</v>
      </c>
      <c r="B100" s="54" t="s">
        <v>564</v>
      </c>
      <c r="C100" s="54" t="s">
        <v>412</v>
      </c>
      <c r="D100" s="54" t="s">
        <v>413</v>
      </c>
      <c r="E100" s="50" t="s">
        <v>615</v>
      </c>
      <c r="F100" s="54" t="s">
        <v>370</v>
      </c>
      <c r="G100" s="50" t="s">
        <v>405</v>
      </c>
      <c r="H100" s="54" t="s">
        <v>397</v>
      </c>
      <c r="I100" s="54" t="s">
        <v>373</v>
      </c>
      <c r="J100" s="55" t="s">
        <v>616</v>
      </c>
    </row>
    <row r="101" ht="47.3" customHeight="1" spans="1:10">
      <c r="A101" s="109" t="s">
        <v>308</v>
      </c>
      <c r="B101" s="54" t="s">
        <v>564</v>
      </c>
      <c r="C101" s="54" t="s">
        <v>412</v>
      </c>
      <c r="D101" s="54" t="s">
        <v>413</v>
      </c>
      <c r="E101" s="50" t="s">
        <v>617</v>
      </c>
      <c r="F101" s="54" t="s">
        <v>370</v>
      </c>
      <c r="G101" s="50" t="s">
        <v>448</v>
      </c>
      <c r="H101" s="54" t="s">
        <v>397</v>
      </c>
      <c r="I101" s="54" t="s">
        <v>373</v>
      </c>
      <c r="J101" s="55" t="s">
        <v>618</v>
      </c>
    </row>
    <row r="102" ht="47.3" customHeight="1" spans="1:10">
      <c r="A102" s="109" t="s">
        <v>347</v>
      </c>
      <c r="B102" s="54" t="s">
        <v>619</v>
      </c>
      <c r="C102" s="54" t="s">
        <v>367</v>
      </c>
      <c r="D102" s="54" t="s">
        <v>368</v>
      </c>
      <c r="E102" s="50" t="s">
        <v>620</v>
      </c>
      <c r="F102" s="54" t="s">
        <v>370</v>
      </c>
      <c r="G102" s="50" t="s">
        <v>551</v>
      </c>
      <c r="H102" s="54" t="s">
        <v>397</v>
      </c>
      <c r="I102" s="54" t="s">
        <v>373</v>
      </c>
      <c r="J102" s="55" t="s">
        <v>621</v>
      </c>
    </row>
    <row r="103" ht="47.3" customHeight="1" spans="1:10">
      <c r="A103" s="109" t="s">
        <v>347</v>
      </c>
      <c r="B103" s="54" t="s">
        <v>619</v>
      </c>
      <c r="C103" s="54" t="s">
        <v>367</v>
      </c>
      <c r="D103" s="54" t="s">
        <v>368</v>
      </c>
      <c r="E103" s="50" t="s">
        <v>622</v>
      </c>
      <c r="F103" s="54" t="s">
        <v>370</v>
      </c>
      <c r="G103" s="50" t="s">
        <v>400</v>
      </c>
      <c r="H103" s="54" t="s">
        <v>385</v>
      </c>
      <c r="I103" s="54" t="s">
        <v>373</v>
      </c>
      <c r="J103" s="55" t="s">
        <v>622</v>
      </c>
    </row>
    <row r="104" ht="47.3" customHeight="1" spans="1:10">
      <c r="A104" s="109" t="s">
        <v>347</v>
      </c>
      <c r="B104" s="54" t="s">
        <v>619</v>
      </c>
      <c r="C104" s="54" t="s">
        <v>367</v>
      </c>
      <c r="D104" s="54" t="s">
        <v>368</v>
      </c>
      <c r="E104" s="50" t="s">
        <v>623</v>
      </c>
      <c r="F104" s="54" t="s">
        <v>370</v>
      </c>
      <c r="G104" s="50" t="s">
        <v>551</v>
      </c>
      <c r="H104" s="54" t="s">
        <v>397</v>
      </c>
      <c r="I104" s="54" t="s">
        <v>373</v>
      </c>
      <c r="J104" s="55" t="s">
        <v>624</v>
      </c>
    </row>
    <row r="105" ht="47.3" customHeight="1" spans="1:10">
      <c r="A105" s="109" t="s">
        <v>347</v>
      </c>
      <c r="B105" s="54" t="s">
        <v>619</v>
      </c>
      <c r="C105" s="54" t="s">
        <v>367</v>
      </c>
      <c r="D105" s="54" t="s">
        <v>390</v>
      </c>
      <c r="E105" s="50" t="s">
        <v>625</v>
      </c>
      <c r="F105" s="54" t="s">
        <v>383</v>
      </c>
      <c r="G105" s="50" t="s">
        <v>626</v>
      </c>
      <c r="H105" s="54"/>
      <c r="I105" s="54" t="s">
        <v>393</v>
      </c>
      <c r="J105" s="55" t="s">
        <v>625</v>
      </c>
    </row>
    <row r="106" ht="47.3" customHeight="1" spans="1:10">
      <c r="A106" s="109" t="s">
        <v>347</v>
      </c>
      <c r="B106" s="54" t="s">
        <v>619</v>
      </c>
      <c r="C106" s="54" t="s">
        <v>367</v>
      </c>
      <c r="D106" s="54" t="s">
        <v>390</v>
      </c>
      <c r="E106" s="50" t="s">
        <v>627</v>
      </c>
      <c r="F106" s="54" t="s">
        <v>383</v>
      </c>
      <c r="G106" s="50" t="s">
        <v>628</v>
      </c>
      <c r="H106" s="54"/>
      <c r="I106" s="54" t="s">
        <v>393</v>
      </c>
      <c r="J106" s="55" t="s">
        <v>627</v>
      </c>
    </row>
    <row r="107" ht="47.3" customHeight="1" spans="1:10">
      <c r="A107" s="109" t="s">
        <v>347</v>
      </c>
      <c r="B107" s="54" t="s">
        <v>619</v>
      </c>
      <c r="C107" s="54" t="s">
        <v>367</v>
      </c>
      <c r="D107" s="54" t="s">
        <v>390</v>
      </c>
      <c r="E107" s="50" t="s">
        <v>629</v>
      </c>
      <c r="F107" s="54" t="s">
        <v>383</v>
      </c>
      <c r="G107" s="50" t="s">
        <v>400</v>
      </c>
      <c r="H107" s="54" t="s">
        <v>397</v>
      </c>
      <c r="I107" s="54" t="s">
        <v>373</v>
      </c>
      <c r="J107" s="55" t="s">
        <v>630</v>
      </c>
    </row>
    <row r="108" ht="47.3" customHeight="1" spans="1:10">
      <c r="A108" s="109" t="s">
        <v>347</v>
      </c>
      <c r="B108" s="54" t="s">
        <v>619</v>
      </c>
      <c r="C108" s="54" t="s">
        <v>367</v>
      </c>
      <c r="D108" s="54" t="s">
        <v>390</v>
      </c>
      <c r="E108" s="50" t="s">
        <v>631</v>
      </c>
      <c r="F108" s="54" t="s">
        <v>370</v>
      </c>
      <c r="G108" s="50" t="s">
        <v>405</v>
      </c>
      <c r="H108" s="54" t="s">
        <v>397</v>
      </c>
      <c r="I108" s="54" t="s">
        <v>373</v>
      </c>
      <c r="J108" s="55" t="s">
        <v>632</v>
      </c>
    </row>
    <row r="109" ht="47.3" customHeight="1" spans="1:10">
      <c r="A109" s="109" t="s">
        <v>347</v>
      </c>
      <c r="B109" s="54" t="s">
        <v>619</v>
      </c>
      <c r="C109" s="54" t="s">
        <v>367</v>
      </c>
      <c r="D109" s="54" t="s">
        <v>390</v>
      </c>
      <c r="E109" s="50" t="s">
        <v>633</v>
      </c>
      <c r="F109" s="54" t="s">
        <v>370</v>
      </c>
      <c r="G109" s="50" t="s">
        <v>634</v>
      </c>
      <c r="H109" s="54" t="s">
        <v>397</v>
      </c>
      <c r="I109" s="54" t="s">
        <v>373</v>
      </c>
      <c r="J109" s="55" t="s">
        <v>633</v>
      </c>
    </row>
    <row r="110" ht="47.3" customHeight="1" spans="1:10">
      <c r="A110" s="109" t="s">
        <v>347</v>
      </c>
      <c r="B110" s="54" t="s">
        <v>619</v>
      </c>
      <c r="C110" s="54" t="s">
        <v>367</v>
      </c>
      <c r="D110" s="54" t="s">
        <v>394</v>
      </c>
      <c r="E110" s="50" t="s">
        <v>635</v>
      </c>
      <c r="F110" s="54" t="s">
        <v>383</v>
      </c>
      <c r="G110" s="50" t="s">
        <v>396</v>
      </c>
      <c r="H110" s="54" t="s">
        <v>397</v>
      </c>
      <c r="I110" s="54" t="s">
        <v>373</v>
      </c>
      <c r="J110" s="55" t="s">
        <v>636</v>
      </c>
    </row>
    <row r="111" ht="47.3" customHeight="1" spans="1:10">
      <c r="A111" s="109" t="s">
        <v>347</v>
      </c>
      <c r="B111" s="54" t="s">
        <v>619</v>
      </c>
      <c r="C111" s="54" t="s">
        <v>367</v>
      </c>
      <c r="D111" s="54" t="s">
        <v>394</v>
      </c>
      <c r="E111" s="50" t="s">
        <v>637</v>
      </c>
      <c r="F111" s="54" t="s">
        <v>383</v>
      </c>
      <c r="G111" s="50" t="s">
        <v>400</v>
      </c>
      <c r="H111" s="54" t="s">
        <v>397</v>
      </c>
      <c r="I111" s="54" t="s">
        <v>373</v>
      </c>
      <c r="J111" s="55" t="s">
        <v>637</v>
      </c>
    </row>
    <row r="112" ht="47.3" customHeight="1" spans="1:10">
      <c r="A112" s="109" t="s">
        <v>347</v>
      </c>
      <c r="B112" s="54" t="s">
        <v>619</v>
      </c>
      <c r="C112" s="54" t="s">
        <v>402</v>
      </c>
      <c r="D112" s="54" t="s">
        <v>403</v>
      </c>
      <c r="E112" s="50" t="s">
        <v>638</v>
      </c>
      <c r="F112" s="54" t="s">
        <v>370</v>
      </c>
      <c r="G112" s="50" t="s">
        <v>639</v>
      </c>
      <c r="H112" s="54" t="s">
        <v>385</v>
      </c>
      <c r="I112" s="54" t="s">
        <v>373</v>
      </c>
      <c r="J112" s="55" t="s">
        <v>638</v>
      </c>
    </row>
    <row r="113" ht="47.3" customHeight="1" spans="1:10">
      <c r="A113" s="109" t="s">
        <v>347</v>
      </c>
      <c r="B113" s="54" t="s">
        <v>619</v>
      </c>
      <c r="C113" s="54" t="s">
        <v>402</v>
      </c>
      <c r="D113" s="54" t="s">
        <v>403</v>
      </c>
      <c r="E113" s="50" t="s">
        <v>640</v>
      </c>
      <c r="F113" s="54" t="s">
        <v>370</v>
      </c>
      <c r="G113" s="50" t="s">
        <v>639</v>
      </c>
      <c r="H113" s="54" t="s">
        <v>385</v>
      </c>
      <c r="I113" s="54" t="s">
        <v>373</v>
      </c>
      <c r="J113" s="55" t="s">
        <v>641</v>
      </c>
    </row>
    <row r="114" ht="47.3" customHeight="1" spans="1:10">
      <c r="A114" s="109" t="s">
        <v>347</v>
      </c>
      <c r="B114" s="54" t="s">
        <v>619</v>
      </c>
      <c r="C114" s="54" t="s">
        <v>402</v>
      </c>
      <c r="D114" s="54" t="s">
        <v>403</v>
      </c>
      <c r="E114" s="50" t="s">
        <v>642</v>
      </c>
      <c r="F114" s="54" t="s">
        <v>370</v>
      </c>
      <c r="G114" s="50" t="s">
        <v>639</v>
      </c>
      <c r="H114" s="54" t="s">
        <v>643</v>
      </c>
      <c r="I114" s="54" t="s">
        <v>373</v>
      </c>
      <c r="J114" s="55" t="s">
        <v>644</v>
      </c>
    </row>
    <row r="115" ht="47.3" customHeight="1" spans="1:10">
      <c r="A115" s="109" t="s">
        <v>347</v>
      </c>
      <c r="B115" s="54" t="s">
        <v>619</v>
      </c>
      <c r="C115" s="54" t="s">
        <v>402</v>
      </c>
      <c r="D115" s="54" t="s">
        <v>403</v>
      </c>
      <c r="E115" s="50" t="s">
        <v>645</v>
      </c>
      <c r="F115" s="54" t="s">
        <v>370</v>
      </c>
      <c r="G115" s="50" t="s">
        <v>396</v>
      </c>
      <c r="H115" s="54" t="s">
        <v>397</v>
      </c>
      <c r="I115" s="54" t="s">
        <v>373</v>
      </c>
      <c r="J115" s="55" t="s">
        <v>646</v>
      </c>
    </row>
    <row r="116" ht="47.3" customHeight="1" spans="1:10">
      <c r="A116" s="109" t="s">
        <v>347</v>
      </c>
      <c r="B116" s="54" t="s">
        <v>619</v>
      </c>
      <c r="C116" s="54" t="s">
        <v>402</v>
      </c>
      <c r="D116" s="54" t="s">
        <v>403</v>
      </c>
      <c r="E116" s="50" t="s">
        <v>647</v>
      </c>
      <c r="F116" s="54" t="s">
        <v>370</v>
      </c>
      <c r="G116" s="50" t="s">
        <v>460</v>
      </c>
      <c r="H116" s="54" t="s">
        <v>397</v>
      </c>
      <c r="I116" s="54" t="s">
        <v>373</v>
      </c>
      <c r="J116" s="55" t="s">
        <v>648</v>
      </c>
    </row>
    <row r="117" ht="47.3" customHeight="1" spans="1:10">
      <c r="A117" s="109" t="s">
        <v>347</v>
      </c>
      <c r="B117" s="54" t="s">
        <v>619</v>
      </c>
      <c r="C117" s="54" t="s">
        <v>402</v>
      </c>
      <c r="D117" s="54" t="s">
        <v>467</v>
      </c>
      <c r="E117" s="50" t="s">
        <v>649</v>
      </c>
      <c r="F117" s="54" t="s">
        <v>383</v>
      </c>
      <c r="G117" s="50" t="s">
        <v>649</v>
      </c>
      <c r="H117" s="54"/>
      <c r="I117" s="54" t="s">
        <v>393</v>
      </c>
      <c r="J117" s="55" t="s">
        <v>650</v>
      </c>
    </row>
    <row r="118" ht="47.3" customHeight="1" spans="1:10">
      <c r="A118" s="109" t="s">
        <v>347</v>
      </c>
      <c r="B118" s="54" t="s">
        <v>619</v>
      </c>
      <c r="C118" s="54" t="s">
        <v>402</v>
      </c>
      <c r="D118" s="54" t="s">
        <v>467</v>
      </c>
      <c r="E118" s="50" t="s">
        <v>651</v>
      </c>
      <c r="F118" s="54" t="s">
        <v>370</v>
      </c>
      <c r="G118" s="50" t="s">
        <v>471</v>
      </c>
      <c r="H118" s="54" t="s">
        <v>652</v>
      </c>
      <c r="I118" s="54" t="s">
        <v>373</v>
      </c>
      <c r="J118" s="55" t="s">
        <v>653</v>
      </c>
    </row>
    <row r="119" ht="47.3" customHeight="1" spans="1:10">
      <c r="A119" s="109" t="s">
        <v>347</v>
      </c>
      <c r="B119" s="54" t="s">
        <v>619</v>
      </c>
      <c r="C119" s="54" t="s">
        <v>412</v>
      </c>
      <c r="D119" s="54" t="s">
        <v>413</v>
      </c>
      <c r="E119" s="50" t="s">
        <v>654</v>
      </c>
      <c r="F119" s="54" t="s">
        <v>370</v>
      </c>
      <c r="G119" s="50" t="s">
        <v>396</v>
      </c>
      <c r="H119" s="54" t="s">
        <v>397</v>
      </c>
      <c r="I119" s="54" t="s">
        <v>373</v>
      </c>
      <c r="J119" s="55" t="s">
        <v>654</v>
      </c>
    </row>
    <row r="120" ht="47.3" customHeight="1" spans="1:10">
      <c r="A120" s="109" t="s">
        <v>347</v>
      </c>
      <c r="B120" s="54" t="s">
        <v>619</v>
      </c>
      <c r="C120" s="54" t="s">
        <v>412</v>
      </c>
      <c r="D120" s="54" t="s">
        <v>413</v>
      </c>
      <c r="E120" s="50" t="s">
        <v>655</v>
      </c>
      <c r="F120" s="54" t="s">
        <v>370</v>
      </c>
      <c r="G120" s="50" t="s">
        <v>405</v>
      </c>
      <c r="H120" s="54" t="s">
        <v>397</v>
      </c>
      <c r="I120" s="54" t="s">
        <v>373</v>
      </c>
      <c r="J120" s="55" t="s">
        <v>650</v>
      </c>
    </row>
    <row r="121" ht="47.3" customHeight="1" spans="1:10">
      <c r="A121" s="109" t="s">
        <v>347</v>
      </c>
      <c r="B121" s="54" t="s">
        <v>619</v>
      </c>
      <c r="C121" s="54" t="s">
        <v>519</v>
      </c>
      <c r="D121" s="54" t="s">
        <v>520</v>
      </c>
      <c r="E121" s="50" t="s">
        <v>656</v>
      </c>
      <c r="F121" s="54" t="s">
        <v>535</v>
      </c>
      <c r="G121" s="50" t="s">
        <v>657</v>
      </c>
      <c r="H121" s="54" t="s">
        <v>658</v>
      </c>
      <c r="I121" s="54" t="s">
        <v>373</v>
      </c>
      <c r="J121" s="55" t="s">
        <v>659</v>
      </c>
    </row>
    <row r="122" ht="47.3" customHeight="1" spans="1:10">
      <c r="A122" s="109" t="s">
        <v>296</v>
      </c>
      <c r="B122" s="54" t="s">
        <v>660</v>
      </c>
      <c r="C122" s="54" t="s">
        <v>367</v>
      </c>
      <c r="D122" s="54" t="s">
        <v>368</v>
      </c>
      <c r="E122" s="50" t="s">
        <v>661</v>
      </c>
      <c r="F122" s="54" t="s">
        <v>383</v>
      </c>
      <c r="G122" s="50" t="s">
        <v>662</v>
      </c>
      <c r="H122" s="54" t="s">
        <v>663</v>
      </c>
      <c r="I122" s="54" t="s">
        <v>373</v>
      </c>
      <c r="J122" s="55" t="s">
        <v>664</v>
      </c>
    </row>
    <row r="123" ht="47.3" customHeight="1" spans="1:10">
      <c r="A123" s="109" t="s">
        <v>296</v>
      </c>
      <c r="B123" s="54" t="s">
        <v>660</v>
      </c>
      <c r="C123" s="54" t="s">
        <v>367</v>
      </c>
      <c r="D123" s="54" t="s">
        <v>394</v>
      </c>
      <c r="E123" s="50" t="s">
        <v>665</v>
      </c>
      <c r="F123" s="54" t="s">
        <v>535</v>
      </c>
      <c r="G123" s="50" t="s">
        <v>371</v>
      </c>
      <c r="H123" s="54" t="s">
        <v>652</v>
      </c>
      <c r="I123" s="54" t="s">
        <v>373</v>
      </c>
      <c r="J123" s="55" t="s">
        <v>666</v>
      </c>
    </row>
    <row r="124" ht="47.3" customHeight="1" spans="1:10">
      <c r="A124" s="109" t="s">
        <v>296</v>
      </c>
      <c r="B124" s="54" t="s">
        <v>660</v>
      </c>
      <c r="C124" s="54" t="s">
        <v>402</v>
      </c>
      <c r="D124" s="54" t="s">
        <v>403</v>
      </c>
      <c r="E124" s="50" t="s">
        <v>667</v>
      </c>
      <c r="F124" s="54" t="s">
        <v>383</v>
      </c>
      <c r="G124" s="50" t="s">
        <v>400</v>
      </c>
      <c r="H124" s="54" t="s">
        <v>397</v>
      </c>
      <c r="I124" s="54" t="s">
        <v>373</v>
      </c>
      <c r="J124" s="55" t="s">
        <v>668</v>
      </c>
    </row>
    <row r="125" ht="47.3" customHeight="1" spans="1:10">
      <c r="A125" s="109" t="s">
        <v>296</v>
      </c>
      <c r="B125" s="54" t="s">
        <v>660</v>
      </c>
      <c r="C125" s="54" t="s">
        <v>412</v>
      </c>
      <c r="D125" s="54" t="s">
        <v>413</v>
      </c>
      <c r="E125" s="50" t="s">
        <v>470</v>
      </c>
      <c r="F125" s="54" t="s">
        <v>370</v>
      </c>
      <c r="G125" s="50" t="s">
        <v>405</v>
      </c>
      <c r="H125" s="54" t="s">
        <v>397</v>
      </c>
      <c r="I125" s="54" t="s">
        <v>373</v>
      </c>
      <c r="J125" s="55" t="s">
        <v>449</v>
      </c>
    </row>
    <row r="126" ht="47.3" customHeight="1" spans="1:10">
      <c r="A126" s="109" t="s">
        <v>343</v>
      </c>
      <c r="B126" s="54" t="s">
        <v>669</v>
      </c>
      <c r="C126" s="54" t="s">
        <v>367</v>
      </c>
      <c r="D126" s="54" t="s">
        <v>368</v>
      </c>
      <c r="E126" s="50" t="s">
        <v>670</v>
      </c>
      <c r="F126" s="54" t="s">
        <v>383</v>
      </c>
      <c r="G126" s="50" t="s">
        <v>400</v>
      </c>
      <c r="H126" s="54" t="s">
        <v>397</v>
      </c>
      <c r="I126" s="54" t="s">
        <v>373</v>
      </c>
      <c r="J126" s="55" t="s">
        <v>671</v>
      </c>
    </row>
    <row r="127" ht="47.3" customHeight="1" spans="1:10">
      <c r="A127" s="109" t="s">
        <v>343</v>
      </c>
      <c r="B127" s="54" t="s">
        <v>669</v>
      </c>
      <c r="C127" s="54" t="s">
        <v>367</v>
      </c>
      <c r="D127" s="54" t="s">
        <v>390</v>
      </c>
      <c r="E127" s="50" t="s">
        <v>672</v>
      </c>
      <c r="F127" s="54" t="s">
        <v>383</v>
      </c>
      <c r="G127" s="50" t="s">
        <v>400</v>
      </c>
      <c r="H127" s="54" t="s">
        <v>397</v>
      </c>
      <c r="I127" s="54" t="s">
        <v>373</v>
      </c>
      <c r="J127" s="55" t="s">
        <v>673</v>
      </c>
    </row>
    <row r="128" ht="47.3" customHeight="1" spans="1:10">
      <c r="A128" s="109" t="s">
        <v>343</v>
      </c>
      <c r="B128" s="54" t="s">
        <v>669</v>
      </c>
      <c r="C128" s="54" t="s">
        <v>402</v>
      </c>
      <c r="D128" s="54" t="s">
        <v>403</v>
      </c>
      <c r="E128" s="50" t="s">
        <v>404</v>
      </c>
      <c r="F128" s="54" t="s">
        <v>370</v>
      </c>
      <c r="G128" s="50" t="s">
        <v>551</v>
      </c>
      <c r="H128" s="54" t="s">
        <v>397</v>
      </c>
      <c r="I128" s="54" t="s">
        <v>373</v>
      </c>
      <c r="J128" s="55" t="s">
        <v>406</v>
      </c>
    </row>
    <row r="129" ht="47.3" customHeight="1" spans="1:10">
      <c r="A129" s="109" t="s">
        <v>343</v>
      </c>
      <c r="B129" s="54" t="s">
        <v>669</v>
      </c>
      <c r="C129" s="54" t="s">
        <v>412</v>
      </c>
      <c r="D129" s="54" t="s">
        <v>413</v>
      </c>
      <c r="E129" s="50" t="s">
        <v>674</v>
      </c>
      <c r="F129" s="54" t="s">
        <v>370</v>
      </c>
      <c r="G129" s="50" t="s">
        <v>405</v>
      </c>
      <c r="H129" s="54" t="s">
        <v>397</v>
      </c>
      <c r="I129" s="54" t="s">
        <v>373</v>
      </c>
      <c r="J129" s="55" t="s">
        <v>675</v>
      </c>
    </row>
    <row r="130" ht="47.3" customHeight="1" spans="1:10">
      <c r="A130" s="108" t="s">
        <v>47</v>
      </c>
      <c r="B130" s="23"/>
      <c r="C130" s="23"/>
      <c r="D130" s="23"/>
      <c r="E130" s="23"/>
      <c r="F130" s="23"/>
      <c r="G130" s="23"/>
      <c r="H130" s="23"/>
      <c r="I130" s="23"/>
      <c r="J130" s="23"/>
    </row>
    <row r="131" ht="47.3" customHeight="1" spans="1:10">
      <c r="A131" s="109" t="s">
        <v>314</v>
      </c>
      <c r="B131" s="54" t="s">
        <v>676</v>
      </c>
      <c r="C131" s="54" t="s">
        <v>367</v>
      </c>
      <c r="D131" s="54" t="s">
        <v>368</v>
      </c>
      <c r="E131" s="50" t="s">
        <v>677</v>
      </c>
      <c r="F131" s="54" t="s">
        <v>383</v>
      </c>
      <c r="G131" s="50" t="s">
        <v>400</v>
      </c>
      <c r="H131" s="54" t="s">
        <v>397</v>
      </c>
      <c r="I131" s="54" t="s">
        <v>373</v>
      </c>
      <c r="J131" s="55" t="s">
        <v>678</v>
      </c>
    </row>
    <row r="132" ht="47.3" customHeight="1" spans="1:10">
      <c r="A132" s="109" t="s">
        <v>314</v>
      </c>
      <c r="B132" s="54" t="s">
        <v>676</v>
      </c>
      <c r="C132" s="54" t="s">
        <v>367</v>
      </c>
      <c r="D132" s="54" t="s">
        <v>390</v>
      </c>
      <c r="E132" s="50" t="s">
        <v>679</v>
      </c>
      <c r="F132" s="54" t="s">
        <v>370</v>
      </c>
      <c r="G132" s="50" t="s">
        <v>460</v>
      </c>
      <c r="H132" s="54" t="s">
        <v>397</v>
      </c>
      <c r="I132" s="54" t="s">
        <v>373</v>
      </c>
      <c r="J132" s="55" t="s">
        <v>680</v>
      </c>
    </row>
    <row r="133" ht="47.3" customHeight="1" spans="1:10">
      <c r="A133" s="109" t="s">
        <v>314</v>
      </c>
      <c r="B133" s="54" t="s">
        <v>676</v>
      </c>
      <c r="C133" s="54" t="s">
        <v>402</v>
      </c>
      <c r="D133" s="54" t="s">
        <v>403</v>
      </c>
      <c r="E133" s="50" t="s">
        <v>403</v>
      </c>
      <c r="F133" s="54" t="s">
        <v>383</v>
      </c>
      <c r="G133" s="50" t="s">
        <v>681</v>
      </c>
      <c r="H133" s="54"/>
      <c r="I133" s="54" t="s">
        <v>393</v>
      </c>
      <c r="J133" s="55" t="s">
        <v>682</v>
      </c>
    </row>
    <row r="134" ht="47.3" customHeight="1" spans="1:10">
      <c r="A134" s="109" t="s">
        <v>314</v>
      </c>
      <c r="B134" s="54" t="s">
        <v>676</v>
      </c>
      <c r="C134" s="54" t="s">
        <v>412</v>
      </c>
      <c r="D134" s="54" t="s">
        <v>413</v>
      </c>
      <c r="E134" s="50" t="s">
        <v>413</v>
      </c>
      <c r="F134" s="54" t="s">
        <v>370</v>
      </c>
      <c r="G134" s="50" t="s">
        <v>405</v>
      </c>
      <c r="H134" s="54" t="s">
        <v>397</v>
      </c>
      <c r="I134" s="54" t="s">
        <v>373</v>
      </c>
      <c r="J134" s="55" t="s">
        <v>683</v>
      </c>
    </row>
    <row r="135" ht="47.3" customHeight="1" spans="1:10">
      <c r="A135" s="109" t="s">
        <v>352</v>
      </c>
      <c r="B135" s="54" t="s">
        <v>684</v>
      </c>
      <c r="C135" s="54" t="s">
        <v>367</v>
      </c>
      <c r="D135" s="54" t="s">
        <v>368</v>
      </c>
      <c r="E135" s="50" t="s">
        <v>685</v>
      </c>
      <c r="F135" s="54" t="s">
        <v>370</v>
      </c>
      <c r="G135" s="50" t="s">
        <v>405</v>
      </c>
      <c r="H135" s="54" t="s">
        <v>397</v>
      </c>
      <c r="I135" s="54" t="s">
        <v>373</v>
      </c>
      <c r="J135" s="55" t="s">
        <v>686</v>
      </c>
    </row>
    <row r="136" ht="47.3" customHeight="1" spans="1:10">
      <c r="A136" s="109" t="s">
        <v>352</v>
      </c>
      <c r="B136" s="54" t="s">
        <v>684</v>
      </c>
      <c r="C136" s="54" t="s">
        <v>367</v>
      </c>
      <c r="D136" s="54" t="s">
        <v>390</v>
      </c>
      <c r="E136" s="50" t="s">
        <v>687</v>
      </c>
      <c r="F136" s="54" t="s">
        <v>383</v>
      </c>
      <c r="G136" s="50" t="s">
        <v>400</v>
      </c>
      <c r="H136" s="54" t="s">
        <v>397</v>
      </c>
      <c r="I136" s="54" t="s">
        <v>373</v>
      </c>
      <c r="J136" s="55" t="s">
        <v>688</v>
      </c>
    </row>
    <row r="137" ht="47.3" customHeight="1" spans="1:10">
      <c r="A137" s="109" t="s">
        <v>352</v>
      </c>
      <c r="B137" s="54" t="s">
        <v>684</v>
      </c>
      <c r="C137" s="54" t="s">
        <v>367</v>
      </c>
      <c r="D137" s="54" t="s">
        <v>394</v>
      </c>
      <c r="E137" s="50" t="s">
        <v>689</v>
      </c>
      <c r="F137" s="54" t="s">
        <v>383</v>
      </c>
      <c r="G137" s="50" t="s">
        <v>400</v>
      </c>
      <c r="H137" s="54" t="s">
        <v>397</v>
      </c>
      <c r="I137" s="54" t="s">
        <v>373</v>
      </c>
      <c r="J137" s="55" t="s">
        <v>690</v>
      </c>
    </row>
    <row r="138" ht="47.3" customHeight="1" spans="1:10">
      <c r="A138" s="109" t="s">
        <v>352</v>
      </c>
      <c r="B138" s="54" t="s">
        <v>684</v>
      </c>
      <c r="C138" s="54" t="s">
        <v>402</v>
      </c>
      <c r="D138" s="54" t="s">
        <v>403</v>
      </c>
      <c r="E138" s="50" t="s">
        <v>691</v>
      </c>
      <c r="F138" s="54" t="s">
        <v>383</v>
      </c>
      <c r="G138" s="50" t="s">
        <v>692</v>
      </c>
      <c r="H138" s="54"/>
      <c r="I138" s="54" t="s">
        <v>393</v>
      </c>
      <c r="J138" s="55" t="s">
        <v>693</v>
      </c>
    </row>
    <row r="139" ht="47.3" customHeight="1" spans="1:10">
      <c r="A139" s="109" t="s">
        <v>352</v>
      </c>
      <c r="B139" s="54" t="s">
        <v>684</v>
      </c>
      <c r="C139" s="54" t="s">
        <v>402</v>
      </c>
      <c r="D139" s="54" t="s">
        <v>467</v>
      </c>
      <c r="E139" s="50" t="s">
        <v>694</v>
      </c>
      <c r="F139" s="54" t="s">
        <v>383</v>
      </c>
      <c r="G139" s="50" t="s">
        <v>695</v>
      </c>
      <c r="H139" s="54"/>
      <c r="I139" s="54" t="s">
        <v>393</v>
      </c>
      <c r="J139" s="55" t="s">
        <v>696</v>
      </c>
    </row>
    <row r="140" ht="47.3" customHeight="1" spans="1:10">
      <c r="A140" s="109" t="s">
        <v>352</v>
      </c>
      <c r="B140" s="54" t="s">
        <v>684</v>
      </c>
      <c r="C140" s="54" t="s">
        <v>412</v>
      </c>
      <c r="D140" s="54" t="s">
        <v>413</v>
      </c>
      <c r="E140" s="50" t="s">
        <v>697</v>
      </c>
      <c r="F140" s="54" t="s">
        <v>370</v>
      </c>
      <c r="G140" s="50" t="s">
        <v>405</v>
      </c>
      <c r="H140" s="54" t="s">
        <v>397</v>
      </c>
      <c r="I140" s="54" t="s">
        <v>373</v>
      </c>
      <c r="J140" s="55" t="s">
        <v>698</v>
      </c>
    </row>
    <row r="141" ht="47.3" customHeight="1" spans="1:10">
      <c r="A141" s="109" t="s">
        <v>350</v>
      </c>
      <c r="B141" s="54" t="s">
        <v>684</v>
      </c>
      <c r="C141" s="54" t="s">
        <v>367</v>
      </c>
      <c r="D141" s="54" t="s">
        <v>368</v>
      </c>
      <c r="E141" s="50" t="s">
        <v>699</v>
      </c>
      <c r="F141" s="54" t="s">
        <v>370</v>
      </c>
      <c r="G141" s="50" t="s">
        <v>551</v>
      </c>
      <c r="H141" s="54" t="s">
        <v>372</v>
      </c>
      <c r="I141" s="54" t="s">
        <v>373</v>
      </c>
      <c r="J141" s="55" t="s">
        <v>700</v>
      </c>
    </row>
    <row r="142" ht="47.3" customHeight="1" spans="1:10">
      <c r="A142" s="109" t="s">
        <v>350</v>
      </c>
      <c r="B142" s="54" t="s">
        <v>684</v>
      </c>
      <c r="C142" s="54" t="s">
        <v>367</v>
      </c>
      <c r="D142" s="54" t="s">
        <v>368</v>
      </c>
      <c r="E142" s="50" t="s">
        <v>701</v>
      </c>
      <c r="F142" s="54" t="s">
        <v>370</v>
      </c>
      <c r="G142" s="50" t="s">
        <v>702</v>
      </c>
      <c r="H142" s="54" t="s">
        <v>380</v>
      </c>
      <c r="I142" s="54" t="s">
        <v>373</v>
      </c>
      <c r="J142" s="55" t="s">
        <v>700</v>
      </c>
    </row>
    <row r="143" ht="47.3" customHeight="1" spans="1:10">
      <c r="A143" s="109" t="s">
        <v>350</v>
      </c>
      <c r="B143" s="54" t="s">
        <v>684</v>
      </c>
      <c r="C143" s="54" t="s">
        <v>367</v>
      </c>
      <c r="D143" s="54" t="s">
        <v>390</v>
      </c>
      <c r="E143" s="50" t="s">
        <v>703</v>
      </c>
      <c r="F143" s="54" t="s">
        <v>370</v>
      </c>
      <c r="G143" s="50" t="s">
        <v>405</v>
      </c>
      <c r="H143" s="54" t="s">
        <v>397</v>
      </c>
      <c r="I143" s="54" t="s">
        <v>373</v>
      </c>
      <c r="J143" s="55" t="s">
        <v>704</v>
      </c>
    </row>
    <row r="144" ht="47.3" customHeight="1" spans="1:10">
      <c r="A144" s="109" t="s">
        <v>350</v>
      </c>
      <c r="B144" s="54" t="s">
        <v>684</v>
      </c>
      <c r="C144" s="54" t="s">
        <v>367</v>
      </c>
      <c r="D144" s="54" t="s">
        <v>390</v>
      </c>
      <c r="E144" s="50" t="s">
        <v>705</v>
      </c>
      <c r="F144" s="54" t="s">
        <v>383</v>
      </c>
      <c r="G144" s="50" t="s">
        <v>396</v>
      </c>
      <c r="H144" s="54" t="s">
        <v>397</v>
      </c>
      <c r="I144" s="54" t="s">
        <v>373</v>
      </c>
      <c r="J144" s="55" t="s">
        <v>706</v>
      </c>
    </row>
    <row r="145" ht="47.3" customHeight="1" spans="1:10">
      <c r="A145" s="109" t="s">
        <v>350</v>
      </c>
      <c r="B145" s="54" t="s">
        <v>684</v>
      </c>
      <c r="C145" s="54" t="s">
        <v>367</v>
      </c>
      <c r="D145" s="54" t="s">
        <v>394</v>
      </c>
      <c r="E145" s="50" t="s">
        <v>707</v>
      </c>
      <c r="F145" s="54" t="s">
        <v>383</v>
      </c>
      <c r="G145" s="50" t="s">
        <v>405</v>
      </c>
      <c r="H145" s="54" t="s">
        <v>397</v>
      </c>
      <c r="I145" s="54" t="s">
        <v>373</v>
      </c>
      <c r="J145" s="55" t="s">
        <v>708</v>
      </c>
    </row>
    <row r="146" ht="47.3" customHeight="1" spans="1:10">
      <c r="A146" s="109" t="s">
        <v>350</v>
      </c>
      <c r="B146" s="54" t="s">
        <v>684</v>
      </c>
      <c r="C146" s="54" t="s">
        <v>367</v>
      </c>
      <c r="D146" s="54" t="s">
        <v>394</v>
      </c>
      <c r="E146" s="50" t="s">
        <v>709</v>
      </c>
      <c r="F146" s="54" t="s">
        <v>383</v>
      </c>
      <c r="G146" s="50" t="s">
        <v>405</v>
      </c>
      <c r="H146" s="54" t="s">
        <v>397</v>
      </c>
      <c r="I146" s="54" t="s">
        <v>373</v>
      </c>
      <c r="J146" s="55" t="s">
        <v>709</v>
      </c>
    </row>
    <row r="147" ht="47.3" customHeight="1" spans="1:10">
      <c r="A147" s="109" t="s">
        <v>350</v>
      </c>
      <c r="B147" s="54" t="s">
        <v>684</v>
      </c>
      <c r="C147" s="54" t="s">
        <v>402</v>
      </c>
      <c r="D147" s="54" t="s">
        <v>403</v>
      </c>
      <c r="E147" s="50" t="s">
        <v>710</v>
      </c>
      <c r="F147" s="54" t="s">
        <v>383</v>
      </c>
      <c r="G147" s="50" t="s">
        <v>711</v>
      </c>
      <c r="H147" s="54"/>
      <c r="I147" s="54" t="s">
        <v>393</v>
      </c>
      <c r="J147" s="55" t="s">
        <v>693</v>
      </c>
    </row>
    <row r="148" ht="47.3" customHeight="1" spans="1:10">
      <c r="A148" s="109" t="s">
        <v>350</v>
      </c>
      <c r="B148" s="54" t="s">
        <v>684</v>
      </c>
      <c r="C148" s="54" t="s">
        <v>402</v>
      </c>
      <c r="D148" s="54" t="s">
        <v>467</v>
      </c>
      <c r="E148" s="50" t="s">
        <v>712</v>
      </c>
      <c r="F148" s="54" t="s">
        <v>370</v>
      </c>
      <c r="G148" s="50" t="s">
        <v>405</v>
      </c>
      <c r="H148" s="54" t="s">
        <v>397</v>
      </c>
      <c r="I148" s="54" t="s">
        <v>373</v>
      </c>
      <c r="J148" s="55" t="s">
        <v>713</v>
      </c>
    </row>
    <row r="149" ht="47.3" customHeight="1" spans="1:10">
      <c r="A149" s="109" t="s">
        <v>350</v>
      </c>
      <c r="B149" s="54" t="s">
        <v>684</v>
      </c>
      <c r="C149" s="54" t="s">
        <v>412</v>
      </c>
      <c r="D149" s="54" t="s">
        <v>413</v>
      </c>
      <c r="E149" s="50" t="s">
        <v>714</v>
      </c>
      <c r="F149" s="54" t="s">
        <v>370</v>
      </c>
      <c r="G149" s="50" t="s">
        <v>396</v>
      </c>
      <c r="H149" s="54" t="s">
        <v>397</v>
      </c>
      <c r="I149" s="54" t="s">
        <v>373</v>
      </c>
      <c r="J149" s="55" t="s">
        <v>715</v>
      </c>
    </row>
    <row r="150" ht="47.3" customHeight="1" spans="1:10">
      <c r="A150" s="109" t="s">
        <v>350</v>
      </c>
      <c r="B150" s="54" t="s">
        <v>684</v>
      </c>
      <c r="C150" s="54" t="s">
        <v>519</v>
      </c>
      <c r="D150" s="54" t="s">
        <v>520</v>
      </c>
      <c r="E150" s="50" t="s">
        <v>716</v>
      </c>
      <c r="F150" s="54" t="s">
        <v>717</v>
      </c>
      <c r="G150" s="50" t="s">
        <v>718</v>
      </c>
      <c r="H150" s="54" t="s">
        <v>397</v>
      </c>
      <c r="I150" s="54" t="s">
        <v>373</v>
      </c>
      <c r="J150" s="55" t="s">
        <v>719</v>
      </c>
    </row>
  </sheetData>
  <mergeCells count="36">
    <mergeCell ref="A2:J2"/>
    <mergeCell ref="A3:H3"/>
    <mergeCell ref="A8:A21"/>
    <mergeCell ref="A22:A29"/>
    <mergeCell ref="A30:A34"/>
    <mergeCell ref="A35:A37"/>
    <mergeCell ref="A38:A42"/>
    <mergeCell ref="A43:A50"/>
    <mergeCell ref="A51:A62"/>
    <mergeCell ref="A63:A67"/>
    <mergeCell ref="A68:A72"/>
    <mergeCell ref="A73:A78"/>
    <mergeCell ref="A79:A101"/>
    <mergeCell ref="A102:A121"/>
    <mergeCell ref="A122:A125"/>
    <mergeCell ref="A126:A129"/>
    <mergeCell ref="A131:A134"/>
    <mergeCell ref="A135:A140"/>
    <mergeCell ref="A141:A150"/>
    <mergeCell ref="B8:B21"/>
    <mergeCell ref="B22:B29"/>
    <mergeCell ref="B30:B34"/>
    <mergeCell ref="B35:B37"/>
    <mergeCell ref="B38:B42"/>
    <mergeCell ref="B43:B50"/>
    <mergeCell ref="B51:B62"/>
    <mergeCell ref="B63:B67"/>
    <mergeCell ref="B68:B72"/>
    <mergeCell ref="B73:B78"/>
    <mergeCell ref="B79:B101"/>
    <mergeCell ref="B102:B121"/>
    <mergeCell ref="B122:B125"/>
    <mergeCell ref="B126:B129"/>
    <mergeCell ref="B131:B134"/>
    <mergeCell ref="B135:B140"/>
    <mergeCell ref="B141:B15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Y+X</cp:lastModifiedBy>
  <dcterms:created xsi:type="dcterms:W3CDTF">2026-02-12T08:19:00Z</dcterms:created>
  <dcterms:modified xsi:type="dcterms:W3CDTF">2026-02-13T04:38:22Z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2F27154E5221489780F97E2B971CD832_13</vt:lpwstr>
  </property>
  <property fmtid="{D5CDD505-2E9C-101B-9397-08002B2CF9AE}" pid="3" name="KSOProductBuildVer">
    <vt:lpwstr>2052-12.1.0.24657</vt:lpwstr>
  </property>
  <property fmtid="{D5CDD505-2E9C-101B-9397-08002B2CF9AE}" pid="4" name="CalculationRule">
    <vt:i4>0</vt:i4>
  </property>
</Properties>
</file>