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<sst xmlns="http://schemas.openxmlformats.org/spreadsheetml/2006/main" count="903" uniqueCount="385">
  <si>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</si>
  <si>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</si>
  <si>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</si>
  <si>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</si>
  <si>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</si>
  <si>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</si>
  <si>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</si>
  <si>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</si>
  <si>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</si>
  <si>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</si>
  <si>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</si>
  <si>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</si>
  <si>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</si>
  <si>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</si>
  <si>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</si>
  <si>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</si>
  <si>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</si>
  <si>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</si>
  <si>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</si>
  <si>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</si>
  <si>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</si>
  <si>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</si>
  <si>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</si>
  <si>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</si>
  <si>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</si>
  <si>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</si>
  <si>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</si>
  <si>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</si>
  <si>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</si>
  <si>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</si>
  <si>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</si>
  <si>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</si>
  <si>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</si>
  <si>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</si>
  <si>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</si>
  <si>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</si>
  <si>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</si>
  <si>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</si>
  <si>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</si>
  <si>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</si>
  <si>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</si>
  <si>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</si>
  <si>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</si>
  <si>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</si>
  <si>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400003</t>
  </si>
  <si>
    <t>云南公安民警综合训练基地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</si>
  <si>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</si>
  <si>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</si>
  <si>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</si>
  <si>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</si>
  <si>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</si>
  <si>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</si>
  <si>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</si>
  <si>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</si>
  <si>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</si>
  <si>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</si>
  <si>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</si>
  <si>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</si>
  <si>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</si>
  <si>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</si>
  <si>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</si>
  <si>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20402</t>
  </si>
  <si>
    <t>公安</t>
  </si>
  <si>
    <t>2040250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</si>
  <si>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</si>
  <si>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</si>
  <si>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</si>
  <si>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</si>
  <si>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</si>
  <si>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</si>
  <si>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</si>
  <si>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</si>
  <si>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</si>
  <si>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</si>
  <si>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</si>
  <si>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</si>
  <si>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</si>
  <si>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</si>
  <si>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</si>
  <si>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</si>
  <si>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</si>
  <si>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</si>
  <si>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</si>
  <si>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</si>
  <si>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</si>
  <si>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</si>
  <si>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</si>
  <si>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</si>
  <si>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</si>
  <si>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</si>
  <si>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</si>
  <si>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</si>
  <si>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</si>
  <si>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</si>
  <si>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</si>
  <si>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</si>
  <si>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</si>
  <si>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</si>
  <si>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</si>
  <si>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</si>
  <si>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</si>
  <si>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</si>
  <si>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</si>
  <si>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</si>
  <si>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</si>
  <si>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</si>
  <si>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</si>
  <si>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</si>
  <si>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</si>
  <si>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</si>
  <si>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</si>
  <si>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</si>
  <si>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</si>
  <si>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</si>
  <si>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</si>
  <si>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</si>
  <si>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</si>
  <si>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</si>
  <si>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</si>
  <si>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</si>
  <si>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</si>
  <si>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</si>
  <si>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</si>
  <si>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</si>
  <si>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</si>
  <si>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</si>
  <si>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</si>
  <si>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</si>
  <si>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</si>
  <si>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</si>
  <si>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</si>
  <si>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</si>
  <si>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</si>
  <si>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</si>
  <si>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</si>
  <si>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</si>
  <si>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</si>
  <si>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</si>
  <si>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</si>
  <si>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</si>
  <si>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</si>
  <si>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530000210000000040655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</si>
  <si>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</si>
  <si>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</si>
  <si>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</si>
  <si>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</si>
  <si>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</si>
  <si>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</si>
  <si>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</si>
  <si>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</si>
  <si>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</si>
  <si>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530000210000000040656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</si>
  <si>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</si>
  <si>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</si>
  <si>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</si>
  <si>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</si>
  <si>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</si>
  <si>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</si>
  <si>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</si>
  <si>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</si>
  <si>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</si>
  <si>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530000210000000040658</t>
  </si>
  <si>
    <t>30113</t>
  </si>
  <si>
    <t>530000210000000040663</t>
  </si>
  <si>
    <t>30217</t>
  </si>
  <si>
    <t>530000210000000040665</t>
  </si>
  <si>
    <t>工会经费</t>
  </si>
  <si>
    <t>30228</t>
  </si>
  <si>
    <t>530000210000000040666</t>
  </si>
  <si>
    <t>一般公用经费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</si>
  <si>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</si>
  <si>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</si>
  <si>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</si>
  <si>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</si>
  <si>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</si>
  <si>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</si>
  <si>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</si>
  <si>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</si>
  <si>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30216</t>
  </si>
  <si>
    <t>培训费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</si>
  <si>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</si>
  <si>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</si>
  <si>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</si>
  <si>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</si>
  <si>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</si>
  <si>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</si>
  <si>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</si>
  <si>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</si>
  <si>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其他人员支出</t>
  </si>
  <si>
    <t>民生类</t>
  </si>
  <si>
    <t>530000231100001528659</t>
  </si>
  <si>
    <t>30199</t>
  </si>
  <si>
    <t>其他工资福利支出</t>
  </si>
  <si>
    <t>云南公安民警综合训练基地培训保障经费</t>
  </si>
  <si>
    <t>事业发展类</t>
  </si>
  <si>
    <t>530000210000000041858</t>
  </si>
  <si>
    <t>30209</t>
  </si>
  <si>
    <t>物业管理费</t>
  </si>
  <si>
    <t>30213</t>
  </si>
  <si>
    <t>维修（护）费</t>
  </si>
  <si>
    <t>30218</t>
  </si>
  <si>
    <t>专用材料费</t>
  </si>
  <si>
    <t>31002</t>
  </si>
  <si>
    <t>办公设备购置</t>
  </si>
  <si>
    <t>31003</t>
  </si>
  <si>
    <t>专用设备购置</t>
  </si>
  <si>
    <t>云南公安民警综合训练基地物业管理经费</t>
  </si>
  <si>
    <t>其他运转类</t>
  </si>
  <si>
    <t>530000231100001099425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</si>
  <si>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</si>
  <si>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</si>
  <si>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</si>
  <si>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</si>
  <si>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</si>
  <si>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</si>
  <si>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</si>
  <si>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</si>
  <si>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</si>
  <si>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</si>
  <si>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</si>
  <si>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</si>
  <si>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保障训练基地财务工作的外聘人员合理薪酬，确保其稳定高效的完成训练基地辅助管理工作。</t>
  </si>
  <si>
    <t>产出指标</t>
  </si>
  <si>
    <t>数量指标</t>
  </si>
  <si>
    <t>外聘人员的岗位在岗率</t>
  </si>
  <si>
    <t>=</t>
  </si>
  <si>
    <t>100</t>
  </si>
  <si>
    <t>%</t>
  </si>
  <si>
    <t>定量指标</t>
  </si>
  <si>
    <t>反映预算部门（单位）外聘人员在岗情况。</t>
  </si>
  <si>
    <t>质量指标</t>
  </si>
  <si>
    <t>所承担工作验收合格率</t>
  </si>
  <si>
    <t>&gt;=</t>
  </si>
  <si>
    <t>98</t>
  </si>
  <si>
    <t>反映外聘人员工作质量。</t>
  </si>
  <si>
    <t>效益指标</t>
  </si>
  <si>
    <t>社会效益</t>
  </si>
  <si>
    <t>有效支撑</t>
  </si>
  <si>
    <t>定性指标</t>
  </si>
  <si>
    <t>反应外聘人员对科研工作的贡献程度。</t>
  </si>
  <si>
    <t>满意度指标</t>
  </si>
  <si>
    <t>服务对象满意度</t>
  </si>
  <si>
    <t>90</t>
  </si>
  <si>
    <t>同事对其工作配合满意度。</t>
  </si>
  <si>
    <t>落实省公安厅加快推进学院高质量发展三年行动计划
一是强化协调联动。加强与厅政治部及队伍建设处的汇报对接，借力政工部门统筹组织动能，纵深推进精品课程库、实战教官库、典型案例库建设，共享教育培训资源，顺畅师资调配渠道；与国家反恐办新疆培训基地、喀什反恐基地、厅环食药侦总队及昆明市局政治部刑侦支队等部门交流协作，深化课程培育、师资支援、案例收集、科研合作等方面的互动，推进实战化教育培训资源共建共享。
二是健全“菜单式”培训课程体系。梳理并更新在职民警培训课程入库情况，形成共计11个类别191门课程体系，今年新征集第三批次课程47门。
三是加强项目储备。模拟化、实战化、科技化推进训练设施建设，开展项目前期研究及储备，探索搭建AI+警务实战交互式模拟训练平台，用科技赋能智慧训练，提升实训演练质效。</t>
  </si>
  <si>
    <t>基地日常运行</t>
  </si>
  <si>
    <t>物业管理工作完成率</t>
  </si>
  <si>
    <t>日常运维工作项目</t>
  </si>
  <si>
    <t>保障基地日常正常运转</t>
  </si>
  <si>
    <t>时效指标</t>
  </si>
  <si>
    <t>物业工作按计划进行</t>
  </si>
  <si>
    <t>结合实际情况按权重或完成率打分</t>
  </si>
  <si>
    <t>增强反恐技能</t>
  </si>
  <si>
    <t>反恐知识及技能提升</t>
  </si>
  <si>
    <t>通过开展培训及宣传有助于加强社会人员反恐意识，反恐知识技能。</t>
  </si>
  <si>
    <t>可持续影响</t>
  </si>
  <si>
    <t>提升基地知名度</t>
  </si>
  <si>
    <t>知名度提升的目标</t>
  </si>
  <si>
    <t>通过开展培训工作提升训练基地知名度</t>
  </si>
  <si>
    <t>物业工作满意度</t>
  </si>
  <si>
    <t>住宿、餐饮、保洁、绿化、会议等</t>
  </si>
  <si>
    <t>培训期数</t>
  </si>
  <si>
    <t>80</t>
  </si>
  <si>
    <t>期</t>
  </si>
  <si>
    <t>1、国家反恐办、公安部人事训练局直接安排的培训任务；2、云南省公安厅政治部根据年度培训计划分配承担的培训任务；3、公安部各业务局的培训需求；4、其它省市公安机关的培训需求。</t>
  </si>
  <si>
    <t>培训人数</t>
  </si>
  <si>
    <t>8000</t>
  </si>
  <si>
    <t>人次</t>
  </si>
  <si>
    <t>培训计划完成率</t>
  </si>
  <si>
    <t>按培训要求圆满完成各期培训工作</t>
  </si>
  <si>
    <t>采购耗材质量达标率</t>
  </si>
  <si>
    <t>95</t>
  </si>
  <si>
    <t>反映因培训需要所采购各项耗材质量情况。采购耗材质量达标率=达标数量/总采购数量*100%</t>
  </si>
  <si>
    <t>按计划开展培训工作</t>
  </si>
  <si>
    <t>按照年度要求开展培训工作</t>
  </si>
  <si>
    <t>资金支付时效</t>
  </si>
  <si>
    <t>提升反恐知识技能</t>
  </si>
  <si>
    <t>反恐知识技能提升</t>
  </si>
  <si>
    <t>提升反恐知识宣传度</t>
  </si>
  <si>
    <t>通过开展宣传工作提升反恐知识</t>
  </si>
  <si>
    <t>办班效果综合满意度</t>
  </si>
  <si>
    <t>综合住宿、餐饮、管理、服务、环境、设备、器材、场地、授课效果等</t>
  </si>
  <si>
    <t>成本指标</t>
  </si>
  <si>
    <t>经济成本指标</t>
  </si>
  <si>
    <t>采购成本率</t>
  </si>
  <si>
    <t>&lt;</t>
  </si>
  <si>
    <t>87</t>
  </si>
  <si>
    <t>采购设备及家具，采购成本应为预算成本87%以下</t>
  </si>
  <si>
    <t>预算06表</t>
  </si>
  <si>
    <t>2026年政府性基金预算支出预算表</t>
  </si>
  <si>
    <t>政府性基金预算支出</t>
  </si>
  <si>
    <t>注：本单位无政府性基金预算支出，故公开表为空表。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</si>
  <si>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</si>
  <si>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</si>
  <si>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</si>
  <si>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</si>
  <si>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</si>
  <si>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</si>
  <si>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</si>
  <si>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</si>
  <si>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</si>
  <si>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</si>
  <si>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</si>
  <si>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</si>
  <si>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C2309019901 公文用纸、资料汇编、信封印刷服务</t>
  </si>
  <si>
    <t>项</t>
  </si>
  <si>
    <t>专用设备购置费</t>
  </si>
  <si>
    <t>A02021103 LED显示屏</t>
  </si>
  <si>
    <t>台</t>
  </si>
  <si>
    <t>培训手册印刷</t>
  </si>
  <si>
    <t>食材采购</t>
  </si>
  <si>
    <t>A07060199 其他农副食品，动、植物油制品</t>
  </si>
  <si>
    <t>零星维修采购</t>
  </si>
  <si>
    <t>C23129900 其他维修和保养服务</t>
  </si>
  <si>
    <t>家具设备购置</t>
  </si>
  <si>
    <t>A02000000 设备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</si>
  <si>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</si>
  <si>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</si>
  <si>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</si>
  <si>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</si>
  <si>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</si>
  <si>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注：本单位无政府购买服务预算，故公开表为空表。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</si>
  <si>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</si>
  <si>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</si>
  <si>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</si>
  <si>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</si>
  <si>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</si>
  <si>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</si>
  <si>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</si>
  <si>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</si>
  <si>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</si>
  <si>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</si>
  <si>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</si>
  <si>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</si>
  <si>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</si>
  <si>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</si>
  <si>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</si>
  <si>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</si>
  <si>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</si>
  <si>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</si>
  <si>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</si>
  <si>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</si>
  <si>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</si>
  <si>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</si>
  <si>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</si>
  <si>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</si>
  <si>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</si>
  <si>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注：本单位无省对下转移支付预算，故公开表为空表。</t>
  </si>
  <si>
    <t>预算09-2表</t>
  </si>
  <si>
    <t>2026年省对下转移支付绩效目标表</t>
  </si>
  <si>
    <t>注：本单位无省对下转移支付预算，无省对下转移支付绩效目标，故公开表为空表。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</si>
  <si>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</si>
  <si>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</si>
  <si>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</si>
  <si>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</si>
  <si>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</si>
  <si>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</si>
  <si>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</si>
  <si>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</si>
  <si>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</si>
  <si>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</si>
  <si>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</si>
  <si>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</si>
  <si>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 台式计算机</t>
  </si>
  <si>
    <t>台式电脑</t>
  </si>
  <si>
    <t>A02010108 便携式计算机</t>
  </si>
  <si>
    <t>笔记本电脑</t>
  </si>
  <si>
    <t>A02021003 A4黑白打印机</t>
  </si>
  <si>
    <t>A4黑白打印机</t>
  </si>
  <si>
    <t>A02029900 其他办公设备</t>
  </si>
  <si>
    <t>传真机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</si>
  <si>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</si>
  <si>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</si>
  <si>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</si>
  <si>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</si>
  <si>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注：本单位无中央转移支付补助项目支出，故公开表为空表。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</si>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</sst>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7" workbookViewId="0">
      <selection activeCell="C37" sqref="C37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9"/>
      <c r="C2" s="169"/>
      <c r="D2" s="169"/>
    </row>
    <row r="3" ht="21" customHeight="1" spans="1:4">
      <c r="A3" s="93" t="str">
        <f>"单位名称："&amp;"云南公安民警综合训练基地"</f>
        <v>单位名称：云南公安民警综合训练基地</v>
      </c>
      <c r="B3" s="134"/>
      <c r="C3" s="134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10216842.55</v>
      </c>
      <c r="C7" s="111" t="str">
        <f>"一"&amp;"、"&amp;"公共安全支出"</f>
        <v>一、公共安全支出</v>
      </c>
      <c r="D7" s="121">
        <v>17080297.4</v>
      </c>
    </row>
    <row r="8" ht="25.4" customHeight="1" spans="1:4">
      <c r="A8" s="145" t="s">
        <v>9</v>
      </c>
      <c r="B8" s="121"/>
      <c r="C8" s="111" t="str">
        <f>"二"&amp;"、"&amp;"社会保障和就业支出"</f>
        <v>二、社会保障和就业支出</v>
      </c>
      <c r="D8" s="121">
        <v>619147.33</v>
      </c>
    </row>
    <row r="9" ht="25.4" customHeight="1" spans="1:4">
      <c r="A9" s="145" t="s">
        <v>10</v>
      </c>
      <c r="B9" s="121"/>
      <c r="C9" s="111" t="str">
        <f>"三"&amp;"、"&amp;"卫生健康支出"</f>
        <v>三、卫生健康支出</v>
      </c>
      <c r="D9" s="121">
        <v>568114.16</v>
      </c>
    </row>
    <row r="10" ht="25.4" customHeight="1" spans="1:4">
      <c r="A10" s="145" t="s">
        <v>11</v>
      </c>
      <c r="B10" s="88"/>
      <c r="C10" s="111" t="str">
        <f>"四"&amp;"、"&amp;"住房保障支出"</f>
        <v>四、住房保障支出</v>
      </c>
      <c r="D10" s="121">
        <v>496154.86</v>
      </c>
    </row>
    <row r="11" ht="25.4" customHeight="1" spans="1:4">
      <c r="A11" s="145" t="s">
        <v>12</v>
      </c>
      <c r="B11" s="121">
        <v>8546871.2</v>
      </c>
      <c r="C11" s="111"/>
      <c r="D11" s="121"/>
    </row>
    <row r="12" ht="25.4" customHeight="1" spans="1:4">
      <c r="A12" s="145" t="s">
        <v>13</v>
      </c>
      <c r="B12" s="88"/>
      <c r="C12" s="111"/>
      <c r="D12" s="121"/>
    </row>
    <row r="13" ht="25.4" customHeight="1" spans="1:4">
      <c r="A13" s="145" t="s">
        <v>14</v>
      </c>
      <c r="B13" s="88"/>
      <c r="C13" s="111"/>
      <c r="D13" s="121"/>
    </row>
    <row r="14" ht="25.4" customHeight="1" spans="1:4">
      <c r="A14" s="145" t="s">
        <v>15</v>
      </c>
      <c r="B14" s="88"/>
      <c r="C14" s="111"/>
      <c r="D14" s="121"/>
    </row>
    <row r="15" ht="25.4" customHeight="1" spans="1:4">
      <c r="A15" s="170" t="s">
        <v>16</v>
      </c>
      <c r="B15" s="88"/>
      <c r="C15" s="111"/>
      <c r="D15" s="121"/>
    </row>
    <row r="16" ht="25.4" customHeight="1" spans="1:4">
      <c r="A16" s="170" t="s">
        <v>17</v>
      </c>
      <c r="B16" s="121">
        <v>8546871.2</v>
      </c>
      <c r="C16" s="111"/>
      <c r="D16" s="121"/>
    </row>
    <row r="17" ht="25.4" customHeight="1" spans="1:4">
      <c r="A17" s="171" t="s">
        <v>18</v>
      </c>
      <c r="B17" s="141">
        <v>18763713.75</v>
      </c>
      <c r="C17" s="142" t="s">
        <v>19</v>
      </c>
      <c r="D17" s="141">
        <v>18763713.75</v>
      </c>
    </row>
    <row r="18" ht="25.4" customHeight="1" spans="1:4">
      <c r="A18" s="172" t="s">
        <v>20</v>
      </c>
      <c r="B18" s="141"/>
      <c r="C18" s="173" t="s">
        <v>21</v>
      </c>
      <c r="D18" s="174"/>
    </row>
    <row r="19" ht="25.4" customHeight="1" spans="1:4">
      <c r="A19" s="175" t="s">
        <v>22</v>
      </c>
      <c r="B19" s="121"/>
      <c r="C19" s="143" t="s">
        <v>22</v>
      </c>
      <c r="D19" s="88"/>
    </row>
    <row r="20" ht="25.4" customHeight="1" spans="1:4">
      <c r="A20" s="175" t="s">
        <v>23</v>
      </c>
      <c r="B20" s="121"/>
      <c r="C20" s="143" t="s">
        <v>23</v>
      </c>
      <c r="D20" s="88"/>
    </row>
    <row r="21" ht="25.4" customHeight="1" spans="1:4">
      <c r="A21" s="176" t="s">
        <v>24</v>
      </c>
      <c r="B21" s="141">
        <v>18763713.75</v>
      </c>
      <c r="C21" s="142" t="s">
        <v>25</v>
      </c>
      <c r="D21" s="137">
        <v>18763713.75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:C9"/>
    </sheetView>
  </sheetViews>
  <sheetFormatPr defaultColWidth="9.14545454545454" defaultRowHeight="14.25" customHeight="1" outlineLevelCol="5"/>
  <cols>
    <col min="1" max="1" width="29.0363636363636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5" t="s">
        <v>288</v>
      </c>
    </row>
    <row r="2" ht="28.5" customHeight="1" spans="1:6">
      <c r="A2" s="26" t="s">
        <v>289</v>
      </c>
      <c r="B2" s="26"/>
      <c r="C2" s="26"/>
      <c r="D2" s="26"/>
      <c r="E2" s="26"/>
      <c r="F2" s="26"/>
    </row>
    <row r="3" ht="15" customHeight="1" spans="1:6">
      <c r="A3" s="101" t="str">
        <f>"单位名称："&amp;"云南公安民警综合训练基地"</f>
        <v>单位名称：云南公安民警综合训练基地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290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  <row r="9" customHeight="1" spans="1:6">
      <c r="A9" s="33" t="s">
        <v>291</v>
      </c>
      <c r="B9" s="33"/>
      <c r="C9" s="33"/>
    </row>
  </sheetData>
  <mergeCells count="7">
    <mergeCell ref="A2:F2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C37" sqref="C37"/>
    </sheetView>
  </sheetViews>
  <sheetFormatPr defaultColWidth="9.14545454545454" defaultRowHeight="14.25" customHeight="1"/>
  <cols>
    <col min="1" max="1" width="39.1454545454545" customWidth="1"/>
    <col min="2" max="2" width="21.7090909090909" customWidth="1"/>
    <col min="3" max="3" width="35.2818181818182" customWidth="1"/>
    <col min="4" max="4" width="7.70909090909091" customWidth="1"/>
    <col min="5" max="5" width="10.2818181818182" customWidth="1"/>
    <col min="6" max="11" width="14.7454545454545" customWidth="1"/>
    <col min="12" max="16" width="12.5727272727273" customWidth="1"/>
    <col min="17" max="17" width="10.4272727272727" customWidth="1"/>
  </cols>
  <sheetData>
    <row r="1" ht="13.5" customHeight="1" spans="1:17">
      <c r="O1" s="44"/>
      <c r="P1" s="44"/>
      <c r="Q1" s="92" t="s">
        <v>292</v>
      </c>
    </row>
    <row r="2" ht="27.75" customHeight="1" spans="1:17">
      <c r="A2" s="56" t="s">
        <v>293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"单位名称："&amp;"云南公安民警综合训练基地"</f>
        <v>单位名称：云南公安民警综合训练基地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117</v>
      </c>
    </row>
    <row r="4" ht="15.75" customHeight="1" spans="1:17">
      <c r="A4" s="9" t="s">
        <v>294</v>
      </c>
      <c r="B4" s="72" t="s">
        <v>295</v>
      </c>
      <c r="C4" s="72" t="s">
        <v>296</v>
      </c>
      <c r="D4" s="72" t="s">
        <v>297</v>
      </c>
      <c r="E4" s="72" t="s">
        <v>298</v>
      </c>
      <c r="F4" s="72" t="s">
        <v>299</v>
      </c>
      <c r="G4" s="73" t="s">
        <v>133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300</v>
      </c>
      <c r="J5" s="77" t="s">
        <v>301</v>
      </c>
      <c r="K5" s="78" t="s">
        <v>302</v>
      </c>
      <c r="L5" s="79" t="s">
        <v>303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140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/>
      <c r="G8" s="22">
        <v>6336300</v>
      </c>
      <c r="H8" s="22">
        <v>3630000</v>
      </c>
      <c r="I8" s="22"/>
      <c r="J8" s="22"/>
      <c r="K8" s="22"/>
      <c r="L8" s="22">
        <v>2706300</v>
      </c>
      <c r="M8" s="22"/>
      <c r="N8" s="22"/>
      <c r="O8" s="22"/>
      <c r="P8" s="22"/>
      <c r="Q8" s="22">
        <v>2706300</v>
      </c>
    </row>
    <row r="9" ht="21" customHeight="1" spans="1:17">
      <c r="A9" s="98" t="s">
        <v>169</v>
      </c>
      <c r="B9" s="86" t="s">
        <v>173</v>
      </c>
      <c r="C9" s="86" t="s">
        <v>304</v>
      </c>
      <c r="D9" s="99" t="s">
        <v>305</v>
      </c>
      <c r="E9" s="100">
        <v>1</v>
      </c>
      <c r="F9" s="22"/>
      <c r="G9" s="22">
        <v>30000</v>
      </c>
      <c r="H9" s="22">
        <v>30000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193</v>
      </c>
      <c r="B10" s="86" t="s">
        <v>306</v>
      </c>
      <c r="C10" s="86" t="s">
        <v>307</v>
      </c>
      <c r="D10" s="99" t="s">
        <v>308</v>
      </c>
      <c r="E10" s="100">
        <v>1</v>
      </c>
      <c r="F10" s="22"/>
      <c r="G10" s="22">
        <v>200000</v>
      </c>
      <c r="H10" s="22"/>
      <c r="I10" s="22"/>
      <c r="J10" s="22"/>
      <c r="K10" s="22"/>
      <c r="L10" s="22">
        <v>200000</v>
      </c>
      <c r="M10" s="22"/>
      <c r="N10" s="22"/>
      <c r="O10" s="22"/>
      <c r="P10" s="22"/>
      <c r="Q10" s="22">
        <v>200000</v>
      </c>
    </row>
    <row r="11" ht="21" customHeight="1" spans="1:17">
      <c r="A11" s="98" t="s">
        <v>193</v>
      </c>
      <c r="B11" s="86" t="s">
        <v>309</v>
      </c>
      <c r="C11" s="86" t="s">
        <v>304</v>
      </c>
      <c r="D11" s="99" t="s">
        <v>305</v>
      </c>
      <c r="E11" s="100">
        <v>450000</v>
      </c>
      <c r="F11" s="22"/>
      <c r="G11" s="22">
        <v>90000</v>
      </c>
      <c r="H11" s="22"/>
      <c r="I11" s="22"/>
      <c r="J11" s="22"/>
      <c r="K11" s="22"/>
      <c r="L11" s="22">
        <v>90000</v>
      </c>
      <c r="M11" s="22"/>
      <c r="N11" s="22"/>
      <c r="O11" s="22"/>
      <c r="P11" s="22"/>
      <c r="Q11" s="22">
        <v>90000</v>
      </c>
    </row>
    <row r="12" ht="21" customHeight="1" spans="1:17">
      <c r="A12" s="98" t="s">
        <v>193</v>
      </c>
      <c r="B12" s="86" t="s">
        <v>310</v>
      </c>
      <c r="C12" s="86" t="s">
        <v>311</v>
      </c>
      <c r="D12" s="99" t="s">
        <v>305</v>
      </c>
      <c r="E12" s="100">
        <v>1</v>
      </c>
      <c r="F12" s="22"/>
      <c r="G12" s="22">
        <v>1500000</v>
      </c>
      <c r="H12" s="22"/>
      <c r="I12" s="22"/>
      <c r="J12" s="22"/>
      <c r="K12" s="22"/>
      <c r="L12" s="22">
        <v>1500000</v>
      </c>
      <c r="M12" s="22"/>
      <c r="N12" s="22"/>
      <c r="O12" s="22"/>
      <c r="P12" s="22"/>
      <c r="Q12" s="22">
        <v>1500000</v>
      </c>
    </row>
    <row r="13" ht="21" customHeight="1" spans="1:17">
      <c r="A13" s="98" t="s">
        <v>193</v>
      </c>
      <c r="B13" s="86" t="s">
        <v>312</v>
      </c>
      <c r="C13" s="86" t="s">
        <v>313</v>
      </c>
      <c r="D13" s="99" t="s">
        <v>305</v>
      </c>
      <c r="E13" s="100">
        <v>1</v>
      </c>
      <c r="F13" s="22"/>
      <c r="G13" s="22">
        <v>800000</v>
      </c>
      <c r="H13" s="22"/>
      <c r="I13" s="22"/>
      <c r="J13" s="22"/>
      <c r="K13" s="22"/>
      <c r="L13" s="22">
        <v>800000</v>
      </c>
      <c r="M13" s="22"/>
      <c r="N13" s="22"/>
      <c r="O13" s="22"/>
      <c r="P13" s="22"/>
      <c r="Q13" s="22">
        <v>800000</v>
      </c>
    </row>
    <row r="14" ht="21" customHeight="1" spans="1:17">
      <c r="A14" s="98" t="s">
        <v>193</v>
      </c>
      <c r="B14" s="86" t="s">
        <v>314</v>
      </c>
      <c r="C14" s="86" t="s">
        <v>315</v>
      </c>
      <c r="D14" s="99" t="s">
        <v>305</v>
      </c>
      <c r="E14" s="100">
        <v>1</v>
      </c>
      <c r="F14" s="22"/>
      <c r="G14" s="22">
        <v>116300</v>
      </c>
      <c r="H14" s="22"/>
      <c r="I14" s="22"/>
      <c r="J14" s="22"/>
      <c r="K14" s="22"/>
      <c r="L14" s="22">
        <v>116300</v>
      </c>
      <c r="M14" s="22"/>
      <c r="N14" s="22"/>
      <c r="O14" s="22"/>
      <c r="P14" s="22"/>
      <c r="Q14" s="22">
        <v>116300</v>
      </c>
    </row>
    <row r="15" ht="21" customHeight="1" spans="1:17">
      <c r="A15" s="98" t="s">
        <v>206</v>
      </c>
      <c r="B15" s="86" t="s">
        <v>197</v>
      </c>
      <c r="C15" s="86" t="s">
        <v>316</v>
      </c>
      <c r="D15" s="99" t="s">
        <v>305</v>
      </c>
      <c r="E15" s="100">
        <v>1</v>
      </c>
      <c r="F15" s="22"/>
      <c r="G15" s="22">
        <v>3600000</v>
      </c>
      <c r="H15" s="22">
        <v>3600000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89" t="s">
        <v>92</v>
      </c>
      <c r="B16" s="90"/>
      <c r="C16" s="90"/>
      <c r="D16" s="90"/>
      <c r="E16" s="97"/>
      <c r="F16" s="22"/>
      <c r="G16" s="22">
        <v>6336300</v>
      </c>
      <c r="H16" s="22">
        <v>3630000</v>
      </c>
      <c r="I16" s="22"/>
      <c r="J16" s="22"/>
      <c r="K16" s="22"/>
      <c r="L16" s="22">
        <v>2706300</v>
      </c>
      <c r="M16" s="22"/>
      <c r="N16" s="22"/>
      <c r="O16" s="22"/>
      <c r="P16" s="22"/>
      <c r="Q16" s="22">
        <v>2706300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opLeftCell="A3" workbookViewId="0">
      <selection activeCell="D26" sqref="D26"/>
    </sheetView>
  </sheetViews>
  <sheetFormatPr defaultColWidth="9.14545454545454" defaultRowHeight="14.25" customHeight="1"/>
  <cols>
    <col min="1" max="1" width="31.4272727272727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317</v>
      </c>
    </row>
    <row r="2" ht="27.75" customHeight="1" spans="1:14">
      <c r="A2" s="56" t="s">
        <v>318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"单位名称："&amp;"云南公安民警综合训练基地"</f>
        <v>单位名称：云南公安民警综合训练基地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117</v>
      </c>
    </row>
    <row r="4" ht="15.75" customHeight="1" spans="1:14">
      <c r="A4" s="9" t="s">
        <v>294</v>
      </c>
      <c r="B4" s="72" t="s">
        <v>319</v>
      </c>
      <c r="C4" s="72" t="s">
        <v>320</v>
      </c>
      <c r="D4" s="73" t="s">
        <v>133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300</v>
      </c>
      <c r="G5" s="77" t="s">
        <v>301</v>
      </c>
      <c r="H5" s="78" t="s">
        <v>302</v>
      </c>
      <c r="I5" s="79" t="s">
        <v>303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140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92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s="33" t="s">
        <v>321</v>
      </c>
      <c r="B11" s="33"/>
      <c r="C11" s="33"/>
    </row>
  </sheetData>
  <mergeCells count="14">
    <mergeCell ref="A2:N2"/>
    <mergeCell ref="A3:C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A3" workbookViewId="0">
      <selection activeCell="D25" sqref="D25"/>
    </sheetView>
  </sheetViews>
  <sheetFormatPr defaultColWidth="9.14545454545454" defaultRowHeight="14.25" customHeight="1"/>
  <cols>
    <col min="1" max="1" width="31.8636363636364" customWidth="1"/>
    <col min="2" max="15" width="17.1727272727273" customWidth="1"/>
    <col min="16" max="22" width="17.0363636363636" customWidth="1"/>
    <col min="23" max="23" width="17" customWidth="1"/>
    <col min="24" max="24" width="17.0363636363636" customWidth="1"/>
  </cols>
  <sheetData>
    <row r="1" ht="13.5" customHeight="1" spans="1:24">
      <c r="D1" s="55"/>
      <c r="W1" s="44"/>
      <c r="X1" s="44" t="s">
        <v>322</v>
      </c>
    </row>
    <row r="2" ht="27.75" customHeight="1" spans="1:24">
      <c r="A2" s="56" t="s">
        <v>323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7" t="str">
        <f>"单位名称："&amp;"云南公安民警综合训练基地"</f>
        <v>单位名称：云南公安民警综合训练基地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117</v>
      </c>
    </row>
    <row r="4" ht="19.5" customHeight="1" spans="1:24">
      <c r="A4" s="15" t="s">
        <v>324</v>
      </c>
      <c r="B4" s="10" t="s">
        <v>133</v>
      </c>
      <c r="C4" s="11"/>
      <c r="D4" s="11"/>
      <c r="E4" s="62" t="s">
        <v>325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326</v>
      </c>
      <c r="E5" s="62" t="s">
        <v>327</v>
      </c>
      <c r="F5" s="62" t="s">
        <v>328</v>
      </c>
      <c r="G5" s="62" t="s">
        <v>329</v>
      </c>
      <c r="H5" s="62" t="s">
        <v>330</v>
      </c>
      <c r="I5" s="62" t="s">
        <v>331</v>
      </c>
      <c r="J5" s="62" t="s">
        <v>332</v>
      </c>
      <c r="K5" s="62" t="s">
        <v>333</v>
      </c>
      <c r="L5" s="62" t="s">
        <v>334</v>
      </c>
      <c r="M5" s="62" t="s">
        <v>335</v>
      </c>
      <c r="N5" s="62" t="s">
        <v>336</v>
      </c>
      <c r="O5" s="62" t="s">
        <v>337</v>
      </c>
      <c r="P5" s="62" t="s">
        <v>338</v>
      </c>
      <c r="Q5" s="62" t="s">
        <v>339</v>
      </c>
      <c r="R5" s="62" t="s">
        <v>340</v>
      </c>
      <c r="S5" s="62" t="s">
        <v>341</v>
      </c>
      <c r="T5" s="62" t="s">
        <v>342</v>
      </c>
      <c r="U5" s="62" t="s">
        <v>343</v>
      </c>
      <c r="V5" s="62" t="s">
        <v>344</v>
      </c>
      <c r="W5" s="62" t="s">
        <v>345</v>
      </c>
      <c r="X5" s="62" t="s">
        <v>346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s="33" t="s">
        <v>347</v>
      </c>
      <c r="B9" s="33"/>
      <c r="C9" s="33"/>
    </row>
  </sheetData>
  <mergeCells count="6">
    <mergeCell ref="A2:X2"/>
    <mergeCell ref="A3:I3"/>
    <mergeCell ref="B4:D4"/>
    <mergeCell ref="E4:X4"/>
    <mergeCell ref="A9:C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C8"/>
    </sheetView>
  </sheetViews>
  <sheetFormatPr defaultColWidth="9.14545454545454" defaultRowHeight="12" customHeight="1" outlineLevelRow="7"/>
  <cols>
    <col min="1" max="1" width="28.9545454545455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8.6727272727273" customWidth="1"/>
  </cols>
  <sheetData>
    <row r="1" customHeight="1" spans="1:10">
      <c r="J1" s="44" t="s">
        <v>348</v>
      </c>
    </row>
    <row r="2" ht="28.5" customHeight="1" spans="1:10">
      <c r="A2" s="45" t="s">
        <v>349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0">
      <c r="A3" s="4" t="str">
        <f>"单位名称："&amp;"云南公安民警综合训练基地"</f>
        <v>单位名称：云南公安民警综合训练基地</v>
      </c>
    </row>
    <row r="4" ht="44.25" customHeight="1" spans="1:10">
      <c r="A4" s="47" t="s">
        <v>211</v>
      </c>
      <c r="B4" s="47" t="s">
        <v>212</v>
      </c>
      <c r="C4" s="47" t="s">
        <v>213</v>
      </c>
      <c r="D4" s="47" t="s">
        <v>214</v>
      </c>
      <c r="E4" s="47" t="s">
        <v>215</v>
      </c>
      <c r="F4" s="48" t="s">
        <v>216</v>
      </c>
      <c r="G4" s="47" t="s">
        <v>217</v>
      </c>
      <c r="H4" s="48" t="s">
        <v>218</v>
      </c>
      <c r="I4" s="48" t="s">
        <v>219</v>
      </c>
      <c r="J4" s="47" t="s">
        <v>220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s="33" t="s">
        <v>350</v>
      </c>
      <c r="B8" s="33"/>
      <c r="C8" s="33"/>
    </row>
  </sheetData>
  <mergeCells count="3">
    <mergeCell ref="A2:J2"/>
    <mergeCell ref="A3:H3"/>
    <mergeCell ref="A8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selection activeCell="C37" sqref="C37"/>
    </sheetView>
  </sheetViews>
  <sheetFormatPr defaultColWidth="8.85454545454546" defaultRowHeight="15" customHeight="1" outlineLevelCol="7"/>
  <cols>
    <col min="1" max="1" width="36.0363636363636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351</v>
      </c>
    </row>
    <row r="2" ht="30.65" customHeight="1" spans="1:8">
      <c r="A2" s="36" t="s">
        <v>352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"单位名称："&amp;"云南公安民警综合训练基地"</f>
        <v>单位名称：云南公安民警综合训练基地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126</v>
      </c>
      <c r="B4" s="37" t="s">
        <v>353</v>
      </c>
      <c r="C4" s="37" t="s">
        <v>354</v>
      </c>
      <c r="D4" s="37" t="s">
        <v>355</v>
      </c>
      <c r="E4" s="37" t="s">
        <v>356</v>
      </c>
      <c r="F4" s="37" t="s">
        <v>357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298</v>
      </c>
      <c r="G5" s="37" t="s">
        <v>358</v>
      </c>
      <c r="H5" s="37" t="s">
        <v>359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360</v>
      </c>
      <c r="H6" s="38" t="s">
        <v>361</v>
      </c>
    </row>
    <row r="7" ht="29.9" customHeight="1" spans="1:8">
      <c r="A7" s="39" t="s">
        <v>45</v>
      </c>
      <c r="B7" s="39" t="s">
        <v>362</v>
      </c>
      <c r="C7" s="39" t="s">
        <v>363</v>
      </c>
      <c r="D7" s="39" t="s">
        <v>364</v>
      </c>
      <c r="E7" s="37" t="s">
        <v>308</v>
      </c>
      <c r="F7" s="40">
        <v>6</v>
      </c>
      <c r="G7" s="41">
        <v>6000</v>
      </c>
      <c r="H7" s="41">
        <v>36000</v>
      </c>
    </row>
    <row r="8" ht="29.9" customHeight="1" spans="1:8">
      <c r="A8" s="39" t="s">
        <v>45</v>
      </c>
      <c r="B8" s="39" t="s">
        <v>362</v>
      </c>
      <c r="C8" s="39" t="s">
        <v>365</v>
      </c>
      <c r="D8" s="39" t="s">
        <v>366</v>
      </c>
      <c r="E8" s="37" t="s">
        <v>308</v>
      </c>
      <c r="F8" s="40">
        <v>3</v>
      </c>
      <c r="G8" s="41">
        <v>9000</v>
      </c>
      <c r="H8" s="41">
        <v>27000</v>
      </c>
    </row>
    <row r="9" ht="29.9" customHeight="1" spans="1:8">
      <c r="A9" s="39" t="s">
        <v>45</v>
      </c>
      <c r="B9" s="39" t="s">
        <v>362</v>
      </c>
      <c r="C9" s="39" t="s">
        <v>367</v>
      </c>
      <c r="D9" s="39" t="s">
        <v>368</v>
      </c>
      <c r="E9" s="37" t="s">
        <v>308</v>
      </c>
      <c r="F9" s="40">
        <v>4</v>
      </c>
      <c r="G9" s="41">
        <v>1500</v>
      </c>
      <c r="H9" s="41">
        <v>6000</v>
      </c>
    </row>
    <row r="10" ht="29.9" customHeight="1" spans="1:8">
      <c r="A10" s="39" t="s">
        <v>45</v>
      </c>
      <c r="B10" s="39" t="s">
        <v>362</v>
      </c>
      <c r="C10" s="39" t="s">
        <v>369</v>
      </c>
      <c r="D10" s="39" t="s">
        <v>370</v>
      </c>
      <c r="E10" s="37" t="s">
        <v>308</v>
      </c>
      <c r="F10" s="40">
        <v>1</v>
      </c>
      <c r="G10" s="41">
        <v>3000</v>
      </c>
      <c r="H10" s="41">
        <v>3000</v>
      </c>
    </row>
    <row r="11" ht="20.15" customHeight="1" spans="1:8">
      <c r="A11" s="37" t="s">
        <v>30</v>
      </c>
      <c r="B11" s="37"/>
      <c r="C11" s="37"/>
      <c r="D11" s="37"/>
      <c r="E11" s="37"/>
      <c r="F11" s="40">
        <v>14</v>
      </c>
      <c r="G11" s="41"/>
      <c r="H11" s="41">
        <v>72000</v>
      </c>
    </row>
    <row r="12" ht="19.5" customHeight="1" spans="1:8">
      <c r="A12" s="39" t="s">
        <v>371</v>
      </c>
      <c r="B12" s="39"/>
      <c r="C12" s="39"/>
      <c r="D12" s="39"/>
      <c r="E12" s="39"/>
      <c r="F12" s="42"/>
      <c r="G12" s="43"/>
      <c r="H12" s="43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A11" sqref="A11:C11"/>
    </sheetView>
  </sheetViews>
  <sheetFormatPr defaultColWidth="9.14545454545454" defaultRowHeight="14.25" customHeight="1"/>
  <cols>
    <col min="1" max="1" width="16.3181818181818" customWidth="1"/>
    <col min="2" max="2" width="29.0363636363636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372</v>
      </c>
    </row>
    <row r="2" ht="27.75" customHeight="1" spans="1:11">
      <c r="A2" s="26" t="s">
        <v>373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"单位名称："&amp;"云南公安民警综合训练基地"</f>
        <v>单位名称：云南公安民警综合训练基地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184</v>
      </c>
      <c r="B4" s="8" t="s">
        <v>128</v>
      </c>
      <c r="C4" s="8" t="s">
        <v>185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s="33" t="s">
        <v>375</v>
      </c>
      <c r="B11" s="33"/>
      <c r="C11" s="33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C37" sqref="C37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363636363636" customWidth="1"/>
    <col min="5" max="7" width="27.0363636363636" customWidth="1"/>
  </cols>
  <sheetData>
    <row r="1" ht="13.5" customHeight="1" spans="1:7">
      <c r="D1" s="1"/>
      <c r="G1" s="2" t="s">
        <v>376</v>
      </c>
    </row>
    <row r="2" ht="27.75" customHeight="1" spans="1:7">
      <c r="A2" s="3" t="s">
        <v>377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"单位名称："&amp;"云南公安民警综合训练基地"</f>
        <v>单位名称：云南公安民警综合训练基地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185</v>
      </c>
      <c r="B4" s="8" t="s">
        <v>184</v>
      </c>
      <c r="C4" s="8" t="s">
        <v>128</v>
      </c>
      <c r="D4" s="9" t="s">
        <v>378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379</v>
      </c>
      <c r="F5" s="9" t="s">
        <v>380</v>
      </c>
      <c r="G5" s="9" t="s">
        <v>381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4000000</v>
      </c>
      <c r="F8" s="22">
        <v>4000000</v>
      </c>
      <c r="G8" s="22">
        <v>4000000</v>
      </c>
    </row>
    <row r="9" ht="29.9" customHeight="1" spans="1:7">
      <c r="A9" s="20"/>
      <c r="B9" s="20" t="s">
        <v>382</v>
      </c>
      <c r="C9" s="20" t="s">
        <v>206</v>
      </c>
      <c r="D9" s="20" t="s">
        <v>383</v>
      </c>
      <c r="E9" s="22">
        <v>4000000</v>
      </c>
      <c r="F9" s="22">
        <v>4000000</v>
      </c>
      <c r="G9" s="22">
        <v>4000000</v>
      </c>
    </row>
    <row r="10" ht="18.75" customHeight="1" spans="1:7">
      <c r="A10" s="23" t="s">
        <v>30</v>
      </c>
      <c r="B10" s="24" t="s">
        <v>384</v>
      </c>
      <c r="C10" s="24"/>
      <c r="D10" s="25"/>
      <c r="E10" s="22">
        <v>4000000</v>
      </c>
      <c r="F10" s="22">
        <v>4000000</v>
      </c>
      <c r="G10" s="22">
        <v>4000000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C37" sqref="C37"/>
    </sheetView>
  </sheetViews>
  <sheetFormatPr defaultColWidth="8" defaultRowHeight="14.25" customHeight="1"/>
  <cols>
    <col min="1" max="1" width="21.1454545454545" customWidth="1"/>
    <col min="2" max="2" width="35.2818181818182" customWidth="1"/>
    <col min="3" max="19" width="16.1727272727273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"单位名称："&amp;"云南公安民警综合训练基地"</f>
        <v>单位名称：云南公安民警综合训练基地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8">
        <v>10</v>
      </c>
      <c r="K7" s="28">
        <v>11</v>
      </c>
      <c r="L7" s="166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18763713.75</v>
      </c>
      <c r="D8" s="121">
        <v>18763713.75</v>
      </c>
      <c r="E8" s="88">
        <v>10216842.55</v>
      </c>
      <c r="F8" s="88"/>
      <c r="G8" s="88"/>
      <c r="H8" s="88"/>
      <c r="I8" s="88">
        <v>8546871.2</v>
      </c>
      <c r="J8" s="88"/>
      <c r="K8" s="88"/>
      <c r="L8" s="88"/>
      <c r="M8" s="88"/>
      <c r="N8" s="88">
        <v>8546871.2</v>
      </c>
      <c r="O8" s="88"/>
      <c r="P8" s="88"/>
      <c r="Q8" s="88"/>
      <c r="R8" s="88"/>
      <c r="S8" s="88"/>
    </row>
    <row r="9" ht="16.5" customHeight="1" spans="1:19">
      <c r="A9" s="167" t="s">
        <v>30</v>
      </c>
      <c r="B9" s="168"/>
      <c r="C9" s="121">
        <v>18763713.75</v>
      </c>
      <c r="D9" s="121">
        <v>18763713.75</v>
      </c>
      <c r="E9" s="88">
        <v>10216842.55</v>
      </c>
      <c r="F9" s="88"/>
      <c r="G9" s="88"/>
      <c r="H9" s="88"/>
      <c r="I9" s="88">
        <v>8546871.2</v>
      </c>
      <c r="J9" s="88"/>
      <c r="K9" s="88"/>
      <c r="L9" s="88"/>
      <c r="M9" s="88"/>
      <c r="N9" s="88">
        <v>8546871.2</v>
      </c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C37" sqref="C37"/>
    </sheetView>
  </sheetViews>
  <sheetFormatPr defaultColWidth="9.1454545454545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ht="15.75" customHeight="1" spans="1:15">
      <c r="O1" s="55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"单位名称："&amp;"云南公安民警综合训练基地"</f>
        <v>单位名称：云南公安民警综合训练基地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6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9" t="s">
        <v>59</v>
      </c>
      <c r="B7" s="29" t="s">
        <v>60</v>
      </c>
      <c r="C7" s="121">
        <v>17080297.4</v>
      </c>
      <c r="D7" s="121">
        <v>8533426.2</v>
      </c>
      <c r="E7" s="121">
        <v>4533426.2</v>
      </c>
      <c r="F7" s="121">
        <v>4000000</v>
      </c>
      <c r="G7" s="88"/>
      <c r="H7" s="121"/>
      <c r="I7" s="121"/>
      <c r="J7" s="121">
        <v>8546871.2</v>
      </c>
      <c r="K7" s="121"/>
      <c r="L7" s="121"/>
      <c r="M7" s="88"/>
      <c r="N7" s="121"/>
      <c r="O7" s="121">
        <v>8546871.2</v>
      </c>
    </row>
    <row r="8" ht="20.25" customHeight="1" spans="1:15">
      <c r="A8" s="129" t="s">
        <v>61</v>
      </c>
      <c r="B8" s="129" t="s">
        <v>62</v>
      </c>
      <c r="C8" s="121">
        <v>17080297.4</v>
      </c>
      <c r="D8" s="121">
        <v>8533426.2</v>
      </c>
      <c r="E8" s="121">
        <v>4533426.2</v>
      </c>
      <c r="F8" s="121">
        <v>4000000</v>
      </c>
      <c r="G8" s="88"/>
      <c r="H8" s="121"/>
      <c r="I8" s="121"/>
      <c r="J8" s="121">
        <v>8546871.2</v>
      </c>
      <c r="K8" s="121"/>
      <c r="L8" s="121"/>
      <c r="M8" s="88"/>
      <c r="N8" s="121"/>
      <c r="O8" s="121">
        <v>8546871.2</v>
      </c>
    </row>
    <row r="9" ht="20.25" customHeight="1" spans="1:15">
      <c r="A9" s="130" t="s">
        <v>63</v>
      </c>
      <c r="B9" s="130" t="s">
        <v>64</v>
      </c>
      <c r="C9" s="121">
        <v>17080297.4</v>
      </c>
      <c r="D9" s="121">
        <v>8533426.2</v>
      </c>
      <c r="E9" s="121">
        <v>4533426.2</v>
      </c>
      <c r="F9" s="121">
        <v>4000000</v>
      </c>
      <c r="G9" s="88"/>
      <c r="H9" s="121"/>
      <c r="I9" s="121"/>
      <c r="J9" s="121">
        <v>8546871.2</v>
      </c>
      <c r="K9" s="121"/>
      <c r="L9" s="121"/>
      <c r="M9" s="88"/>
      <c r="N9" s="121"/>
      <c r="O9" s="121">
        <v>8546871.2</v>
      </c>
    </row>
    <row r="10" ht="20.25" customHeight="1" spans="1:15">
      <c r="A10" s="29" t="s">
        <v>65</v>
      </c>
      <c r="B10" s="29" t="s">
        <v>66</v>
      </c>
      <c r="C10" s="121">
        <v>619147.33</v>
      </c>
      <c r="D10" s="121">
        <v>619147.33</v>
      </c>
      <c r="E10" s="121">
        <v>619147.33</v>
      </c>
      <c r="F10" s="121"/>
      <c r="G10" s="88"/>
      <c r="H10" s="121"/>
      <c r="I10" s="121"/>
      <c r="J10" s="121"/>
      <c r="K10" s="121"/>
      <c r="L10" s="121"/>
      <c r="M10" s="88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590803.63</v>
      </c>
      <c r="D11" s="121">
        <v>590803.63</v>
      </c>
      <c r="E11" s="121">
        <v>590803.63</v>
      </c>
      <c r="F11" s="121"/>
      <c r="G11" s="88"/>
      <c r="H11" s="121"/>
      <c r="I11" s="121"/>
      <c r="J11" s="121"/>
      <c r="K11" s="121"/>
      <c r="L11" s="121"/>
      <c r="M11" s="88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540</v>
      </c>
      <c r="D12" s="121">
        <v>540</v>
      </c>
      <c r="E12" s="121">
        <v>540</v>
      </c>
      <c r="F12" s="121"/>
      <c r="G12" s="88"/>
      <c r="H12" s="121"/>
      <c r="I12" s="121"/>
      <c r="J12" s="121"/>
      <c r="K12" s="121"/>
      <c r="L12" s="121"/>
      <c r="M12" s="88"/>
      <c r="N12" s="121"/>
      <c r="O12" s="121"/>
    </row>
    <row r="13" ht="20.25" customHeight="1" spans="1:15">
      <c r="A13" s="130" t="s">
        <v>71</v>
      </c>
      <c r="B13" s="130" t="s">
        <v>72</v>
      </c>
      <c r="C13" s="121">
        <v>590263.63</v>
      </c>
      <c r="D13" s="121">
        <v>590263.63</v>
      </c>
      <c r="E13" s="121">
        <v>590263.63</v>
      </c>
      <c r="F13" s="121"/>
      <c r="G13" s="88"/>
      <c r="H13" s="121"/>
      <c r="I13" s="121"/>
      <c r="J13" s="121"/>
      <c r="K13" s="121"/>
      <c r="L13" s="121"/>
      <c r="M13" s="88"/>
      <c r="N13" s="121"/>
      <c r="O13" s="121"/>
    </row>
    <row r="14" ht="20.25" customHeight="1" spans="1:15">
      <c r="A14" s="129" t="s">
        <v>73</v>
      </c>
      <c r="B14" s="129" t="s">
        <v>74</v>
      </c>
      <c r="C14" s="121">
        <v>28343.7</v>
      </c>
      <c r="D14" s="121">
        <v>28343.7</v>
      </c>
      <c r="E14" s="121">
        <v>28343.7</v>
      </c>
      <c r="F14" s="121"/>
      <c r="G14" s="88"/>
      <c r="H14" s="121"/>
      <c r="I14" s="121"/>
      <c r="J14" s="121"/>
      <c r="K14" s="121"/>
      <c r="L14" s="121"/>
      <c r="M14" s="88"/>
      <c r="N14" s="121"/>
      <c r="O14" s="121"/>
    </row>
    <row r="15" ht="20.25" customHeight="1" spans="1:15">
      <c r="A15" s="130" t="s">
        <v>75</v>
      </c>
      <c r="B15" s="130" t="s">
        <v>74</v>
      </c>
      <c r="C15" s="121">
        <v>28343.7</v>
      </c>
      <c r="D15" s="121">
        <v>28343.7</v>
      </c>
      <c r="E15" s="121">
        <v>28343.7</v>
      </c>
      <c r="F15" s="121"/>
      <c r="G15" s="88"/>
      <c r="H15" s="121"/>
      <c r="I15" s="121"/>
      <c r="J15" s="121"/>
      <c r="K15" s="121"/>
      <c r="L15" s="121"/>
      <c r="M15" s="88"/>
      <c r="N15" s="121"/>
      <c r="O15" s="121"/>
    </row>
    <row r="16" ht="20.25" customHeight="1" spans="1:15">
      <c r="A16" s="29" t="s">
        <v>76</v>
      </c>
      <c r="B16" s="29" t="s">
        <v>77</v>
      </c>
      <c r="C16" s="121">
        <v>568114.16</v>
      </c>
      <c r="D16" s="121">
        <v>568114.16</v>
      </c>
      <c r="E16" s="121">
        <v>568114.16</v>
      </c>
      <c r="F16" s="121"/>
      <c r="G16" s="88"/>
      <c r="H16" s="121"/>
      <c r="I16" s="121"/>
      <c r="J16" s="121"/>
      <c r="K16" s="121"/>
      <c r="L16" s="121"/>
      <c r="M16" s="88"/>
      <c r="N16" s="121"/>
      <c r="O16" s="121"/>
    </row>
    <row r="17" ht="20.25" customHeight="1" spans="1:15">
      <c r="A17" s="129" t="s">
        <v>78</v>
      </c>
      <c r="B17" s="129" t="s">
        <v>79</v>
      </c>
      <c r="C17" s="121">
        <v>568114.16</v>
      </c>
      <c r="D17" s="121">
        <v>568114.16</v>
      </c>
      <c r="E17" s="121">
        <v>568114.16</v>
      </c>
      <c r="F17" s="121"/>
      <c r="G17" s="88"/>
      <c r="H17" s="121"/>
      <c r="I17" s="121"/>
      <c r="J17" s="121"/>
      <c r="K17" s="121"/>
      <c r="L17" s="121"/>
      <c r="M17" s="88"/>
      <c r="N17" s="121"/>
      <c r="O17" s="121"/>
    </row>
    <row r="18" ht="20.25" customHeight="1" spans="1:15">
      <c r="A18" s="130" t="s">
        <v>80</v>
      </c>
      <c r="B18" s="130" t="s">
        <v>81</v>
      </c>
      <c r="C18" s="121">
        <v>368914.77</v>
      </c>
      <c r="D18" s="121">
        <v>368914.77</v>
      </c>
      <c r="E18" s="121">
        <v>368914.77</v>
      </c>
      <c r="F18" s="121"/>
      <c r="G18" s="88"/>
      <c r="H18" s="121"/>
      <c r="I18" s="121"/>
      <c r="J18" s="121"/>
      <c r="K18" s="121"/>
      <c r="L18" s="121"/>
      <c r="M18" s="88"/>
      <c r="N18" s="121"/>
      <c r="O18" s="121"/>
    </row>
    <row r="19" ht="20.25" customHeight="1" spans="1:15">
      <c r="A19" s="130" t="s">
        <v>82</v>
      </c>
      <c r="B19" s="130" t="s">
        <v>83</v>
      </c>
      <c r="C19" s="121">
        <v>184457.39</v>
      </c>
      <c r="D19" s="121">
        <v>184457.39</v>
      </c>
      <c r="E19" s="121">
        <v>184457.39</v>
      </c>
      <c r="F19" s="121"/>
      <c r="G19" s="88"/>
      <c r="H19" s="121"/>
      <c r="I19" s="121"/>
      <c r="J19" s="121"/>
      <c r="K19" s="121"/>
      <c r="L19" s="121"/>
      <c r="M19" s="88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14742</v>
      </c>
      <c r="D20" s="121">
        <v>14742</v>
      </c>
      <c r="E20" s="121">
        <v>14742</v>
      </c>
      <c r="F20" s="121"/>
      <c r="G20" s="88"/>
      <c r="H20" s="121"/>
      <c r="I20" s="121"/>
      <c r="J20" s="121"/>
      <c r="K20" s="121"/>
      <c r="L20" s="121"/>
      <c r="M20" s="88"/>
      <c r="N20" s="121"/>
      <c r="O20" s="121"/>
    </row>
    <row r="21" ht="20.25" customHeight="1" spans="1:15">
      <c r="A21" s="29" t="s">
        <v>86</v>
      </c>
      <c r="B21" s="29" t="s">
        <v>87</v>
      </c>
      <c r="C21" s="121">
        <v>496154.86</v>
      </c>
      <c r="D21" s="121">
        <v>496154.86</v>
      </c>
      <c r="E21" s="121">
        <v>496154.86</v>
      </c>
      <c r="F21" s="121"/>
      <c r="G21" s="88"/>
      <c r="H21" s="121"/>
      <c r="I21" s="121"/>
      <c r="J21" s="121"/>
      <c r="K21" s="121"/>
      <c r="L21" s="121"/>
      <c r="M21" s="88"/>
      <c r="N21" s="121"/>
      <c r="O21" s="121"/>
    </row>
    <row r="22" ht="20.25" customHeight="1" spans="1:15">
      <c r="A22" s="129" t="s">
        <v>88</v>
      </c>
      <c r="B22" s="129" t="s">
        <v>89</v>
      </c>
      <c r="C22" s="121">
        <v>496154.86</v>
      </c>
      <c r="D22" s="121">
        <v>496154.86</v>
      </c>
      <c r="E22" s="121">
        <v>496154.86</v>
      </c>
      <c r="F22" s="121"/>
      <c r="G22" s="88"/>
      <c r="H22" s="121"/>
      <c r="I22" s="121"/>
      <c r="J22" s="121"/>
      <c r="K22" s="121"/>
      <c r="L22" s="121"/>
      <c r="M22" s="88"/>
      <c r="N22" s="121"/>
      <c r="O22" s="121"/>
    </row>
    <row r="23" ht="20.25" customHeight="1" spans="1:15">
      <c r="A23" s="130" t="s">
        <v>90</v>
      </c>
      <c r="B23" s="130" t="s">
        <v>91</v>
      </c>
      <c r="C23" s="121">
        <v>496154.86</v>
      </c>
      <c r="D23" s="121">
        <v>496154.86</v>
      </c>
      <c r="E23" s="121">
        <v>496154.86</v>
      </c>
      <c r="F23" s="121"/>
      <c r="G23" s="88"/>
      <c r="H23" s="121"/>
      <c r="I23" s="121"/>
      <c r="J23" s="121"/>
      <c r="K23" s="121"/>
      <c r="L23" s="121"/>
      <c r="M23" s="88"/>
      <c r="N23" s="121"/>
      <c r="O23" s="121"/>
    </row>
    <row r="24" ht="17.25" customHeight="1" spans="1:15">
      <c r="A24" s="104" t="s">
        <v>92</v>
      </c>
      <c r="B24" s="105" t="s">
        <v>92</v>
      </c>
      <c r="C24" s="121">
        <v>18763713.75</v>
      </c>
      <c r="D24" s="121">
        <v>10216842.55</v>
      </c>
      <c r="E24" s="121">
        <v>6216842.55</v>
      </c>
      <c r="F24" s="121">
        <v>4000000</v>
      </c>
      <c r="G24" s="88"/>
      <c r="H24" s="121"/>
      <c r="I24" s="121"/>
      <c r="J24" s="121">
        <v>8546871.2</v>
      </c>
      <c r="K24" s="121"/>
      <c r="L24" s="121"/>
      <c r="M24" s="88"/>
      <c r="N24" s="121"/>
      <c r="O24" s="121">
        <v>8546871.2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37" sqref="C37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D1" s="92" t="s">
        <v>93</v>
      </c>
    </row>
    <row r="2" ht="31.5" customHeight="1" spans="1:4">
      <c r="A2" s="45" t="s">
        <v>94</v>
      </c>
      <c r="B2" s="133"/>
      <c r="C2" s="133"/>
      <c r="D2" s="133"/>
    </row>
    <row r="3" ht="17.25" customHeight="1" spans="1:4">
      <c r="A3" s="4" t="str">
        <f>"单位名称："&amp;"云南公安民警综合训练基地"</f>
        <v>单位名称：云南公安民警综合训练基地</v>
      </c>
      <c r="B3" s="134"/>
      <c r="C3" s="134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95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96</v>
      </c>
      <c r="B7" s="137">
        <v>10216842.55</v>
      </c>
      <c r="C7" s="138" t="s">
        <v>97</v>
      </c>
      <c r="D7" s="137">
        <v>10216842.55</v>
      </c>
    </row>
    <row r="8" ht="29.15" customHeight="1" spans="1:4">
      <c r="A8" s="139" t="s">
        <v>98</v>
      </c>
      <c r="B8" s="88">
        <v>10216842.55</v>
      </c>
      <c r="C8" s="111" t="str">
        <f>"（一）"&amp;"公共安全支出"</f>
        <v>（一）公共安全支出</v>
      </c>
      <c r="D8" s="88">
        <v>8533426.2</v>
      </c>
    </row>
    <row r="9" ht="29.15" customHeight="1" spans="1:4">
      <c r="A9" s="139" t="s">
        <v>99</v>
      </c>
      <c r="B9" s="88"/>
      <c r="C9" s="111" t="str">
        <f>"（二）"&amp;"社会保障和就业支出"</f>
        <v>（二）社会保障和就业支出</v>
      </c>
      <c r="D9" s="88">
        <v>619147.33</v>
      </c>
    </row>
    <row r="10" ht="29.15" customHeight="1" spans="1:4">
      <c r="A10" s="139" t="s">
        <v>100</v>
      </c>
      <c r="B10" s="88"/>
      <c r="C10" s="111" t="str">
        <f>"（三）"&amp;"卫生健康支出"</f>
        <v>（三）卫生健康支出</v>
      </c>
      <c r="D10" s="88">
        <v>568114.16</v>
      </c>
    </row>
    <row r="11" ht="29.15" customHeight="1" spans="1:4">
      <c r="A11" s="140" t="s">
        <v>101</v>
      </c>
      <c r="B11" s="141"/>
      <c r="C11" s="111" t="str">
        <f>"（四）"&amp;"住房保障支出"</f>
        <v>（四）住房保障支出</v>
      </c>
      <c r="D11" s="88">
        <v>496154.86</v>
      </c>
    </row>
    <row r="12" ht="29.15" customHeight="1" spans="1:4">
      <c r="A12" s="139" t="s">
        <v>98</v>
      </c>
      <c r="B12" s="121"/>
      <c r="C12" s="142"/>
      <c r="D12" s="141"/>
    </row>
    <row r="13" ht="29.15" customHeight="1" spans="1:4">
      <c r="A13" s="143" t="s">
        <v>99</v>
      </c>
      <c r="B13" s="121"/>
      <c r="C13" s="142"/>
      <c r="D13" s="141"/>
    </row>
    <row r="14" ht="29.15" customHeight="1" spans="1:4">
      <c r="A14" s="143" t="s">
        <v>100</v>
      </c>
      <c r="B14" s="141"/>
      <c r="C14" s="142"/>
      <c r="D14" s="141"/>
    </row>
    <row r="15" ht="29.15" customHeight="1" spans="1:4">
      <c r="A15" s="144"/>
      <c r="B15" s="141"/>
      <c r="C15" s="145" t="s">
        <v>102</v>
      </c>
      <c r="D15" s="141"/>
    </row>
    <row r="16" ht="29.15" customHeight="1" spans="1:4">
      <c r="A16" s="144" t="s">
        <v>103</v>
      </c>
      <c r="B16" s="141">
        <v>10216842.55</v>
      </c>
      <c r="C16" s="142" t="s">
        <v>25</v>
      </c>
      <c r="D16" s="141">
        <v>10216842.55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C37" sqref="C37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818181818182" customWidth="1"/>
    <col min="4" max="6" width="25.0363636363636" customWidth="1"/>
    <col min="7" max="7" width="24.2818181818182" customWidth="1"/>
  </cols>
  <sheetData>
    <row r="1" ht="12" customHeight="1" spans="1:7">
      <c r="D1" s="107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"单位名称："&amp;"云南公安民警综合训练基地"</f>
        <v>单位名称：云南公安民警综合训练基地</v>
      </c>
      <c r="F3" s="103"/>
      <c r="G3" s="103" t="s">
        <v>2</v>
      </c>
    </row>
    <row r="4" ht="20.25" customHeight="1" spans="1:7">
      <c r="A4" s="123" t="s">
        <v>106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5"/>
      <c r="D5" s="95" t="s">
        <v>32</v>
      </c>
      <c r="E5" s="95" t="s">
        <v>107</v>
      </c>
      <c r="F5" s="95" t="s">
        <v>108</v>
      </c>
      <c r="G5" s="95"/>
    </row>
    <row r="6" ht="13.5" customHeight="1" spans="1:7">
      <c r="A6" s="128" t="s">
        <v>109</v>
      </c>
      <c r="B6" s="128" t="s">
        <v>110</v>
      </c>
      <c r="C6" s="128" t="s">
        <v>111</v>
      </c>
      <c r="D6" s="62"/>
      <c r="E6" s="128" t="s">
        <v>112</v>
      </c>
      <c r="F6" s="128" t="s">
        <v>113</v>
      </c>
      <c r="G6" s="128" t="s">
        <v>114</v>
      </c>
    </row>
    <row r="7" ht="18" customHeight="1" spans="1:7">
      <c r="A7" s="29" t="s">
        <v>59</v>
      </c>
      <c r="B7" s="29" t="s">
        <v>60</v>
      </c>
      <c r="C7" s="22">
        <v>8533426.2</v>
      </c>
      <c r="D7" s="22">
        <v>4533426.2</v>
      </c>
      <c r="E7" s="22">
        <v>4143666</v>
      </c>
      <c r="F7" s="22">
        <v>389760.2</v>
      </c>
      <c r="G7" s="22">
        <v>4000000</v>
      </c>
    </row>
    <row r="8" ht="18" customHeight="1" spans="1:7">
      <c r="A8" s="29" t="s">
        <v>61</v>
      </c>
      <c r="B8" s="129" t="s">
        <v>62</v>
      </c>
      <c r="C8" s="22">
        <v>8533426.2</v>
      </c>
      <c r="D8" s="22">
        <v>4533426.2</v>
      </c>
      <c r="E8" s="22">
        <v>4143666</v>
      </c>
      <c r="F8" s="22">
        <v>389760.2</v>
      </c>
      <c r="G8" s="22">
        <v>4000000</v>
      </c>
    </row>
    <row r="9" ht="18" customHeight="1" spans="1:7">
      <c r="A9" s="29" t="s">
        <v>63</v>
      </c>
      <c r="B9" s="130" t="s">
        <v>64</v>
      </c>
      <c r="C9" s="22">
        <v>8533426.2</v>
      </c>
      <c r="D9" s="22">
        <v>4533426.2</v>
      </c>
      <c r="E9" s="22">
        <v>4143666</v>
      </c>
      <c r="F9" s="22">
        <v>389760.2</v>
      </c>
      <c r="G9" s="22">
        <v>4000000</v>
      </c>
    </row>
    <row r="10" ht="18" customHeight="1" spans="1:7">
      <c r="A10" s="29" t="s">
        <v>65</v>
      </c>
      <c r="B10" s="29" t="s">
        <v>66</v>
      </c>
      <c r="C10" s="22">
        <v>619147.33</v>
      </c>
      <c r="D10" s="22">
        <v>619147.33</v>
      </c>
      <c r="E10" s="22">
        <v>618607.33</v>
      </c>
      <c r="F10" s="22">
        <v>540</v>
      </c>
      <c r="G10" s="22"/>
    </row>
    <row r="11" ht="18" customHeight="1" spans="1:7">
      <c r="A11" s="29" t="s">
        <v>67</v>
      </c>
      <c r="B11" s="129" t="s">
        <v>68</v>
      </c>
      <c r="C11" s="22">
        <v>590803.63</v>
      </c>
      <c r="D11" s="22">
        <v>590803.63</v>
      </c>
      <c r="E11" s="22">
        <v>590263.63</v>
      </c>
      <c r="F11" s="22">
        <v>540</v>
      </c>
      <c r="G11" s="22"/>
    </row>
    <row r="12" ht="18" customHeight="1" spans="1:7">
      <c r="A12" s="29" t="s">
        <v>69</v>
      </c>
      <c r="B12" s="130" t="s">
        <v>70</v>
      </c>
      <c r="C12" s="22">
        <v>540</v>
      </c>
      <c r="D12" s="22">
        <v>540</v>
      </c>
      <c r="E12" s="22"/>
      <c r="F12" s="22">
        <v>540</v>
      </c>
      <c r="G12" s="22"/>
    </row>
    <row r="13" ht="18" customHeight="1" spans="1:7">
      <c r="A13" s="29" t="s">
        <v>71</v>
      </c>
      <c r="B13" s="130" t="s">
        <v>72</v>
      </c>
      <c r="C13" s="22">
        <v>590263.63</v>
      </c>
      <c r="D13" s="22">
        <v>590263.63</v>
      </c>
      <c r="E13" s="22">
        <v>590263.63</v>
      </c>
      <c r="F13" s="22"/>
      <c r="G13" s="22"/>
    </row>
    <row r="14" ht="18" customHeight="1" spans="1:7">
      <c r="A14" s="29" t="s">
        <v>73</v>
      </c>
      <c r="B14" s="129" t="s">
        <v>74</v>
      </c>
      <c r="C14" s="22">
        <v>28343.7</v>
      </c>
      <c r="D14" s="22">
        <v>28343.7</v>
      </c>
      <c r="E14" s="22">
        <v>28343.7</v>
      </c>
      <c r="F14" s="22"/>
      <c r="G14" s="22"/>
    </row>
    <row r="15" ht="18" customHeight="1" spans="1:7">
      <c r="A15" s="29" t="s">
        <v>75</v>
      </c>
      <c r="B15" s="130" t="s">
        <v>74</v>
      </c>
      <c r="C15" s="22">
        <v>28343.7</v>
      </c>
      <c r="D15" s="22">
        <v>28343.7</v>
      </c>
      <c r="E15" s="22">
        <v>28343.7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568114.16</v>
      </c>
      <c r="D16" s="22">
        <v>568114.16</v>
      </c>
      <c r="E16" s="22">
        <v>568114.16</v>
      </c>
      <c r="F16" s="22"/>
      <c r="G16" s="22"/>
    </row>
    <row r="17" ht="18" customHeight="1" spans="1:7">
      <c r="A17" s="29" t="s">
        <v>78</v>
      </c>
      <c r="B17" s="129" t="s">
        <v>79</v>
      </c>
      <c r="C17" s="22">
        <v>568114.16</v>
      </c>
      <c r="D17" s="22">
        <v>568114.16</v>
      </c>
      <c r="E17" s="22">
        <v>568114.16</v>
      </c>
      <c r="F17" s="22"/>
      <c r="G17" s="22"/>
    </row>
    <row r="18" ht="18" customHeight="1" spans="1:7">
      <c r="A18" s="29" t="s">
        <v>80</v>
      </c>
      <c r="B18" s="130" t="s">
        <v>81</v>
      </c>
      <c r="C18" s="22">
        <v>368914.77</v>
      </c>
      <c r="D18" s="22">
        <v>368914.77</v>
      </c>
      <c r="E18" s="22">
        <v>368914.77</v>
      </c>
      <c r="F18" s="22"/>
      <c r="G18" s="22"/>
    </row>
    <row r="19" ht="18" customHeight="1" spans="1:7">
      <c r="A19" s="29" t="s">
        <v>82</v>
      </c>
      <c r="B19" s="130" t="s">
        <v>83</v>
      </c>
      <c r="C19" s="22">
        <v>184457.39</v>
      </c>
      <c r="D19" s="22">
        <v>184457.39</v>
      </c>
      <c r="E19" s="22">
        <v>184457.39</v>
      </c>
      <c r="F19" s="22"/>
      <c r="G19" s="22"/>
    </row>
    <row r="20" ht="18" customHeight="1" spans="1:7">
      <c r="A20" s="29" t="s">
        <v>84</v>
      </c>
      <c r="B20" s="130" t="s">
        <v>85</v>
      </c>
      <c r="C20" s="22">
        <v>14742</v>
      </c>
      <c r="D20" s="22">
        <v>14742</v>
      </c>
      <c r="E20" s="22">
        <v>14742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496154.86</v>
      </c>
      <c r="D21" s="22">
        <v>496154.86</v>
      </c>
      <c r="E21" s="22">
        <v>496154.86</v>
      </c>
      <c r="F21" s="22"/>
      <c r="G21" s="22"/>
    </row>
    <row r="22" ht="18" customHeight="1" spans="1:7">
      <c r="A22" s="29" t="s">
        <v>88</v>
      </c>
      <c r="B22" s="129" t="s">
        <v>89</v>
      </c>
      <c r="C22" s="22">
        <v>496154.86</v>
      </c>
      <c r="D22" s="22">
        <v>496154.86</v>
      </c>
      <c r="E22" s="22">
        <v>496154.86</v>
      </c>
      <c r="F22" s="22"/>
      <c r="G22" s="22"/>
    </row>
    <row r="23" ht="18" customHeight="1" spans="1:7">
      <c r="A23" s="29" t="s">
        <v>90</v>
      </c>
      <c r="B23" s="130" t="s">
        <v>91</v>
      </c>
      <c r="C23" s="22">
        <v>496154.86</v>
      </c>
      <c r="D23" s="22">
        <v>496154.86</v>
      </c>
      <c r="E23" s="22">
        <v>496154.86</v>
      </c>
      <c r="F23" s="22"/>
      <c r="G23" s="22"/>
    </row>
    <row r="24" ht="18" customHeight="1" spans="1:7">
      <c r="A24" s="131" t="s">
        <v>92</v>
      </c>
      <c r="B24" s="132" t="s">
        <v>92</v>
      </c>
      <c r="C24" s="22">
        <v>10216842.55</v>
      </c>
      <c r="D24" s="22">
        <v>6216842.55</v>
      </c>
      <c r="E24" s="22">
        <v>5826542.35</v>
      </c>
      <c r="F24" s="22">
        <v>390300.2</v>
      </c>
      <c r="G24" s="22">
        <v>4000000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37" sqref="C37"/>
    </sheetView>
  </sheetViews>
  <sheetFormatPr defaultColWidth="9.14545454545454" defaultRowHeight="14.25" customHeight="1" outlineLevelRow="6" outlineLevelCol="5"/>
  <cols>
    <col min="1" max="1" width="27.4272727272727" customWidth="1"/>
    <col min="2" max="6" width="31.1727272727273" customWidth="1"/>
  </cols>
  <sheetData>
    <row r="1" ht="12" customHeight="1" spans="1:6">
      <c r="A1" s="117"/>
      <c r="B1" s="117"/>
      <c r="C1" s="60"/>
      <c r="F1" s="59" t="s">
        <v>115</v>
      </c>
    </row>
    <row r="2" ht="25.5" customHeight="1" spans="1:6">
      <c r="A2" s="118" t="s">
        <v>116</v>
      </c>
      <c r="B2" s="118"/>
      <c r="C2" s="118"/>
      <c r="D2" s="118"/>
      <c r="E2" s="118"/>
      <c r="F2" s="118"/>
    </row>
    <row r="3" ht="15.75" customHeight="1" spans="1:6">
      <c r="A3" s="4" t="str">
        <f>"单位名称："&amp;"云南公安民警综合训练基地"</f>
        <v>单位名称：云南公安民警综合训练基地</v>
      </c>
      <c r="B3" s="117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30000</v>
      </c>
      <c r="B7" s="121"/>
      <c r="C7" s="122"/>
      <c r="D7" s="121"/>
      <c r="E7" s="121"/>
      <c r="F7" s="121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workbookViewId="0">
      <selection activeCell="C37" sqref="C37"/>
    </sheetView>
  </sheetViews>
  <sheetFormatPr defaultColWidth="9.1454545454545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3" width="15.3181818181818" customWidth="1"/>
    <col min="14" max="16" width="14.7454545454545" customWidth="1"/>
    <col min="17" max="17" width="14.8818181818182" customWidth="1"/>
    <col min="18" max="23" width="15.0363636363636" customWidth="1"/>
  </cols>
  <sheetData>
    <row r="1" ht="13.5" customHeight="1" spans="1:23">
      <c r="D1" s="1"/>
      <c r="E1" s="1"/>
      <c r="F1" s="1"/>
      <c r="G1" s="1"/>
      <c r="U1" s="107"/>
      <c r="W1" s="55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"单位名称："&amp;"云南公安民警综合训练基地"</f>
        <v>单位名称：云南公安民警综合训练基地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3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2" t="s">
        <v>133</v>
      </c>
      <c r="I4" s="62"/>
      <c r="J4" s="62"/>
      <c r="K4" s="62"/>
      <c r="L4" s="109"/>
      <c r="M4" s="109"/>
      <c r="N4" s="109"/>
      <c r="O4" s="109"/>
      <c r="P4" s="109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9"/>
      <c r="M5" s="109"/>
      <c r="N5" s="109" t="s">
        <v>134</v>
      </c>
      <c r="O5" s="109"/>
      <c r="P5" s="109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135</v>
      </c>
      <c r="J6" s="47" t="s">
        <v>136</v>
      </c>
      <c r="K6" s="47" t="s">
        <v>137</v>
      </c>
      <c r="L6" s="114" t="s">
        <v>138</v>
      </c>
      <c r="M6" s="114" t="s">
        <v>139</v>
      </c>
      <c r="N6" s="114" t="s">
        <v>33</v>
      </c>
      <c r="O6" s="114" t="s">
        <v>34</v>
      </c>
      <c r="P6" s="114" t="s">
        <v>35</v>
      </c>
      <c r="Q6" s="47"/>
      <c r="R6" s="47" t="s">
        <v>32</v>
      </c>
      <c r="S6" s="47" t="s">
        <v>43</v>
      </c>
      <c r="T6" s="47" t="s">
        <v>140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4"/>
      <c r="M7" s="114"/>
      <c r="N7" s="114"/>
      <c r="O7" s="114"/>
      <c r="P7" s="114"/>
      <c r="Q7" s="47"/>
      <c r="R7" s="47"/>
      <c r="S7" s="47"/>
      <c r="T7" s="47"/>
      <c r="U7" s="47"/>
      <c r="V7" s="47"/>
      <c r="W7" s="47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111" t="s">
        <v>45</v>
      </c>
      <c r="B9" s="112"/>
      <c r="C9" s="111"/>
      <c r="D9" s="111"/>
      <c r="E9" s="111"/>
      <c r="F9" s="111"/>
      <c r="G9" s="111"/>
      <c r="H9" s="22">
        <v>6216842.55</v>
      </c>
      <c r="I9" s="22">
        <v>6216842.55</v>
      </c>
      <c r="J9" s="22">
        <v>1557767.15</v>
      </c>
      <c r="K9" s="22"/>
      <c r="L9" s="22">
        <v>4659075.4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6" t="s">
        <v>45</v>
      </c>
      <c r="B10" s="112" t="s">
        <v>141</v>
      </c>
      <c r="C10" s="111" t="s">
        <v>142</v>
      </c>
      <c r="D10" s="111" t="s">
        <v>63</v>
      </c>
      <c r="E10" s="111" t="s">
        <v>64</v>
      </c>
      <c r="F10" s="111" t="s">
        <v>143</v>
      </c>
      <c r="G10" s="111" t="s">
        <v>144</v>
      </c>
      <c r="H10" s="22">
        <v>1452456</v>
      </c>
      <c r="I10" s="22">
        <v>1452456</v>
      </c>
      <c r="J10" s="22">
        <v>363114</v>
      </c>
      <c r="K10" s="22"/>
      <c r="L10" s="22">
        <v>1089342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6" t="s">
        <v>45</v>
      </c>
      <c r="B11" s="112" t="s">
        <v>141</v>
      </c>
      <c r="C11" s="111" t="s">
        <v>142</v>
      </c>
      <c r="D11" s="111" t="s">
        <v>63</v>
      </c>
      <c r="E11" s="111" t="s">
        <v>64</v>
      </c>
      <c r="F11" s="111" t="s">
        <v>145</v>
      </c>
      <c r="G11" s="111" t="s">
        <v>146</v>
      </c>
      <c r="H11" s="22">
        <v>192</v>
      </c>
      <c r="I11" s="22">
        <v>192</v>
      </c>
      <c r="J11" s="22">
        <v>48</v>
      </c>
      <c r="K11" s="22"/>
      <c r="L11" s="22">
        <v>144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6" t="s">
        <v>45</v>
      </c>
      <c r="B12" s="112" t="s">
        <v>141</v>
      </c>
      <c r="C12" s="111" t="s">
        <v>142</v>
      </c>
      <c r="D12" s="111" t="s">
        <v>63</v>
      </c>
      <c r="E12" s="111" t="s">
        <v>64</v>
      </c>
      <c r="F12" s="111" t="s">
        <v>147</v>
      </c>
      <c r="G12" s="111" t="s">
        <v>148</v>
      </c>
      <c r="H12" s="22">
        <v>121038</v>
      </c>
      <c r="I12" s="22">
        <v>121038</v>
      </c>
      <c r="J12" s="22">
        <v>30259.5</v>
      </c>
      <c r="K12" s="22"/>
      <c r="L12" s="22">
        <v>90778.5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6" t="s">
        <v>45</v>
      </c>
      <c r="B13" s="112" t="s">
        <v>141</v>
      </c>
      <c r="C13" s="111" t="s">
        <v>142</v>
      </c>
      <c r="D13" s="111" t="s">
        <v>63</v>
      </c>
      <c r="E13" s="111" t="s">
        <v>64</v>
      </c>
      <c r="F13" s="111" t="s">
        <v>149</v>
      </c>
      <c r="G13" s="111" t="s">
        <v>150</v>
      </c>
      <c r="H13" s="22">
        <v>2569980</v>
      </c>
      <c r="I13" s="22">
        <v>2569980</v>
      </c>
      <c r="J13" s="22">
        <v>642495</v>
      </c>
      <c r="K13" s="22"/>
      <c r="L13" s="22">
        <v>1927485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6" t="s">
        <v>45</v>
      </c>
      <c r="B14" s="112" t="s">
        <v>151</v>
      </c>
      <c r="C14" s="111" t="s">
        <v>152</v>
      </c>
      <c r="D14" s="111" t="s">
        <v>71</v>
      </c>
      <c r="E14" s="111" t="s">
        <v>72</v>
      </c>
      <c r="F14" s="111" t="s">
        <v>153</v>
      </c>
      <c r="G14" s="111" t="s">
        <v>154</v>
      </c>
      <c r="H14" s="22">
        <v>590263.63</v>
      </c>
      <c r="I14" s="22">
        <v>590263.63</v>
      </c>
      <c r="J14" s="22">
        <v>147565.91</v>
      </c>
      <c r="K14" s="22"/>
      <c r="L14" s="22">
        <v>442697.72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6" t="s">
        <v>45</v>
      </c>
      <c r="B15" s="112" t="s">
        <v>151</v>
      </c>
      <c r="C15" s="111" t="s">
        <v>152</v>
      </c>
      <c r="D15" s="111" t="s">
        <v>75</v>
      </c>
      <c r="E15" s="111" t="s">
        <v>74</v>
      </c>
      <c r="F15" s="111" t="s">
        <v>155</v>
      </c>
      <c r="G15" s="111" t="s">
        <v>156</v>
      </c>
      <c r="H15" s="22">
        <v>28343.7</v>
      </c>
      <c r="I15" s="22">
        <v>28343.7</v>
      </c>
      <c r="J15" s="22">
        <v>7085.93</v>
      </c>
      <c r="K15" s="22"/>
      <c r="L15" s="22">
        <v>21257.77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6" t="s">
        <v>45</v>
      </c>
      <c r="B16" s="112" t="s">
        <v>151</v>
      </c>
      <c r="C16" s="111" t="s">
        <v>152</v>
      </c>
      <c r="D16" s="111" t="s">
        <v>80</v>
      </c>
      <c r="E16" s="111" t="s">
        <v>81</v>
      </c>
      <c r="F16" s="111" t="s">
        <v>157</v>
      </c>
      <c r="G16" s="111" t="s">
        <v>158</v>
      </c>
      <c r="H16" s="22">
        <v>368914.77</v>
      </c>
      <c r="I16" s="22">
        <v>368914.77</v>
      </c>
      <c r="J16" s="22">
        <v>92228.69</v>
      </c>
      <c r="K16" s="22"/>
      <c r="L16" s="22">
        <v>276686.08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6" t="s">
        <v>45</v>
      </c>
      <c r="B17" s="112" t="s">
        <v>151</v>
      </c>
      <c r="C17" s="111" t="s">
        <v>152</v>
      </c>
      <c r="D17" s="111" t="s">
        <v>82</v>
      </c>
      <c r="E17" s="111" t="s">
        <v>83</v>
      </c>
      <c r="F17" s="111" t="s">
        <v>159</v>
      </c>
      <c r="G17" s="111" t="s">
        <v>160</v>
      </c>
      <c r="H17" s="22">
        <v>184457.39</v>
      </c>
      <c r="I17" s="22">
        <v>184457.39</v>
      </c>
      <c r="J17" s="22">
        <v>46114.35</v>
      </c>
      <c r="K17" s="22"/>
      <c r="L17" s="22">
        <v>138343.04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6" t="s">
        <v>45</v>
      </c>
      <c r="B18" s="112" t="s">
        <v>151</v>
      </c>
      <c r="C18" s="111" t="s">
        <v>152</v>
      </c>
      <c r="D18" s="111" t="s">
        <v>84</v>
      </c>
      <c r="E18" s="111" t="s">
        <v>85</v>
      </c>
      <c r="F18" s="111" t="s">
        <v>155</v>
      </c>
      <c r="G18" s="111" t="s">
        <v>156</v>
      </c>
      <c r="H18" s="22">
        <v>14742</v>
      </c>
      <c r="I18" s="22">
        <v>14742</v>
      </c>
      <c r="J18" s="22">
        <v>14742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6" t="s">
        <v>45</v>
      </c>
      <c r="B19" s="112" t="s">
        <v>161</v>
      </c>
      <c r="C19" s="111" t="s">
        <v>91</v>
      </c>
      <c r="D19" s="111" t="s">
        <v>90</v>
      </c>
      <c r="E19" s="111" t="s">
        <v>91</v>
      </c>
      <c r="F19" s="111" t="s">
        <v>162</v>
      </c>
      <c r="G19" s="111" t="s">
        <v>91</v>
      </c>
      <c r="H19" s="22">
        <v>496154.86</v>
      </c>
      <c r="I19" s="22">
        <v>496154.86</v>
      </c>
      <c r="J19" s="22">
        <v>124038.72</v>
      </c>
      <c r="K19" s="22"/>
      <c r="L19" s="22">
        <v>372116.14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6" t="s">
        <v>45</v>
      </c>
      <c r="B20" s="112" t="s">
        <v>163</v>
      </c>
      <c r="C20" s="111" t="s">
        <v>121</v>
      </c>
      <c r="D20" s="111" t="s">
        <v>63</v>
      </c>
      <c r="E20" s="111" t="s">
        <v>64</v>
      </c>
      <c r="F20" s="111" t="s">
        <v>164</v>
      </c>
      <c r="G20" s="111" t="s">
        <v>121</v>
      </c>
      <c r="H20" s="22">
        <v>30000</v>
      </c>
      <c r="I20" s="22">
        <v>30000</v>
      </c>
      <c r="J20" s="22">
        <v>7500</v>
      </c>
      <c r="K20" s="22"/>
      <c r="L20" s="22">
        <v>22500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6" t="s">
        <v>45</v>
      </c>
      <c r="B21" s="112" t="s">
        <v>165</v>
      </c>
      <c r="C21" s="111" t="s">
        <v>166</v>
      </c>
      <c r="D21" s="111" t="s">
        <v>63</v>
      </c>
      <c r="E21" s="111" t="s">
        <v>64</v>
      </c>
      <c r="F21" s="111" t="s">
        <v>167</v>
      </c>
      <c r="G21" s="111" t="s">
        <v>166</v>
      </c>
      <c r="H21" s="22">
        <v>82873.32</v>
      </c>
      <c r="I21" s="22">
        <v>82873.32</v>
      </c>
      <c r="J21" s="22">
        <v>20718.33</v>
      </c>
      <c r="K21" s="22"/>
      <c r="L21" s="22">
        <v>62154.99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6" t="s">
        <v>45</v>
      </c>
      <c r="B22" s="112" t="s">
        <v>168</v>
      </c>
      <c r="C22" s="111" t="s">
        <v>169</v>
      </c>
      <c r="D22" s="111" t="s">
        <v>63</v>
      </c>
      <c r="E22" s="111" t="s">
        <v>64</v>
      </c>
      <c r="F22" s="111" t="s">
        <v>170</v>
      </c>
      <c r="G22" s="111" t="s">
        <v>171</v>
      </c>
      <c r="H22" s="22">
        <v>50005.47</v>
      </c>
      <c r="I22" s="22">
        <v>50005.47</v>
      </c>
      <c r="J22" s="22">
        <v>12501.37</v>
      </c>
      <c r="K22" s="22"/>
      <c r="L22" s="22">
        <v>37504.1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6" t="s">
        <v>45</v>
      </c>
      <c r="B23" s="112" t="s">
        <v>168</v>
      </c>
      <c r="C23" s="111" t="s">
        <v>169</v>
      </c>
      <c r="D23" s="111" t="s">
        <v>63</v>
      </c>
      <c r="E23" s="111" t="s">
        <v>64</v>
      </c>
      <c r="F23" s="111" t="s">
        <v>172</v>
      </c>
      <c r="G23" s="111" t="s">
        <v>173</v>
      </c>
      <c r="H23" s="22">
        <v>30000</v>
      </c>
      <c r="I23" s="22">
        <v>30000</v>
      </c>
      <c r="J23" s="22"/>
      <c r="K23" s="22"/>
      <c r="L23" s="22">
        <v>30000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6" t="s">
        <v>45</v>
      </c>
      <c r="B24" s="112" t="s">
        <v>168</v>
      </c>
      <c r="C24" s="111" t="s">
        <v>169</v>
      </c>
      <c r="D24" s="111" t="s">
        <v>63</v>
      </c>
      <c r="E24" s="111" t="s">
        <v>64</v>
      </c>
      <c r="F24" s="111" t="s">
        <v>174</v>
      </c>
      <c r="G24" s="111" t="s">
        <v>175</v>
      </c>
      <c r="H24" s="22">
        <v>10000</v>
      </c>
      <c r="I24" s="22">
        <v>10000</v>
      </c>
      <c r="J24" s="22">
        <v>2500</v>
      </c>
      <c r="K24" s="22"/>
      <c r="L24" s="22">
        <v>7500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6" t="s">
        <v>45</v>
      </c>
      <c r="B25" s="112" t="s">
        <v>168</v>
      </c>
      <c r="C25" s="111" t="s">
        <v>169</v>
      </c>
      <c r="D25" s="111" t="s">
        <v>63</v>
      </c>
      <c r="E25" s="111" t="s">
        <v>64</v>
      </c>
      <c r="F25" s="111" t="s">
        <v>176</v>
      </c>
      <c r="G25" s="111" t="s">
        <v>177</v>
      </c>
      <c r="H25" s="22">
        <v>80508.09</v>
      </c>
      <c r="I25" s="22">
        <v>80508.09</v>
      </c>
      <c r="J25" s="22">
        <v>20127.02</v>
      </c>
      <c r="K25" s="22"/>
      <c r="L25" s="22">
        <v>60381.07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6" t="s">
        <v>45</v>
      </c>
      <c r="B26" s="112" t="s">
        <v>168</v>
      </c>
      <c r="C26" s="111" t="s">
        <v>169</v>
      </c>
      <c r="D26" s="111" t="s">
        <v>63</v>
      </c>
      <c r="E26" s="111" t="s">
        <v>64</v>
      </c>
      <c r="F26" s="111" t="s">
        <v>178</v>
      </c>
      <c r="G26" s="111" t="s">
        <v>179</v>
      </c>
      <c r="H26" s="22">
        <v>20000</v>
      </c>
      <c r="I26" s="22">
        <v>20000</v>
      </c>
      <c r="J26" s="22">
        <v>5000</v>
      </c>
      <c r="K26" s="22"/>
      <c r="L26" s="22">
        <v>15000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6" t="s">
        <v>45</v>
      </c>
      <c r="B27" s="112" t="s">
        <v>168</v>
      </c>
      <c r="C27" s="111" t="s">
        <v>169</v>
      </c>
      <c r="D27" s="111" t="s">
        <v>63</v>
      </c>
      <c r="E27" s="111" t="s">
        <v>64</v>
      </c>
      <c r="F27" s="111" t="s">
        <v>180</v>
      </c>
      <c r="G27" s="111" t="s">
        <v>181</v>
      </c>
      <c r="H27" s="22">
        <v>86373.32</v>
      </c>
      <c r="I27" s="22">
        <v>86373.32</v>
      </c>
      <c r="J27" s="22">
        <v>21593.33</v>
      </c>
      <c r="K27" s="22"/>
      <c r="L27" s="22">
        <v>64779.99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6" t="s">
        <v>45</v>
      </c>
      <c r="B28" s="112" t="s">
        <v>168</v>
      </c>
      <c r="C28" s="111" t="s">
        <v>169</v>
      </c>
      <c r="D28" s="111" t="s">
        <v>69</v>
      </c>
      <c r="E28" s="111" t="s">
        <v>70</v>
      </c>
      <c r="F28" s="111" t="s">
        <v>180</v>
      </c>
      <c r="G28" s="111" t="s">
        <v>181</v>
      </c>
      <c r="H28" s="22">
        <v>540</v>
      </c>
      <c r="I28" s="22">
        <v>540</v>
      </c>
      <c r="J28" s="22">
        <v>135</v>
      </c>
      <c r="K28" s="22"/>
      <c r="L28" s="22">
        <v>405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18.75" customHeight="1" spans="1:23">
      <c r="A29" s="30" t="s">
        <v>92</v>
      </c>
      <c r="B29" s="31"/>
      <c r="C29" s="31"/>
      <c r="D29" s="31"/>
      <c r="E29" s="31"/>
      <c r="F29" s="31"/>
      <c r="G29" s="32"/>
      <c r="H29" s="22">
        <v>6216842.55</v>
      </c>
      <c r="I29" s="22">
        <v>6216842.55</v>
      </c>
      <c r="J29" s="22">
        <v>1557767.15</v>
      </c>
      <c r="K29" s="22"/>
      <c r="L29" s="22">
        <v>4659075.4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workbookViewId="0">
      <selection activeCell="C37" sqref="C37"/>
    </sheetView>
  </sheetViews>
  <sheetFormatPr defaultColWidth="9.14545454545454" defaultRowHeight="14.25" customHeight="1"/>
  <cols>
    <col min="1" max="1" width="14.5727272727273" customWidth="1"/>
    <col min="2" max="2" width="21.0363636363636" customWidth="1"/>
    <col min="3" max="3" width="31.3181818181818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07"/>
      <c r="W1" s="55" t="s">
        <v>182</v>
      </c>
    </row>
    <row r="2" ht="27.75" customHeight="1" spans="1:23">
      <c r="A2" s="26" t="s">
        <v>183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"单位名称："&amp;"云南公安民警综合训练基地"</f>
        <v>单位名称：云南公安民警综合训练基地</v>
      </c>
      <c r="B3" s="108" t="str">
        <f t="shared" si="0"/>
        <v>单位名称：云南公安民警综合训练基地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3" t="s">
        <v>117</v>
      </c>
    </row>
    <row r="4" ht="21.75" customHeight="1" spans="1:23">
      <c r="A4" s="8" t="s">
        <v>184</v>
      </c>
      <c r="B4" s="8" t="s">
        <v>127</v>
      </c>
      <c r="C4" s="8" t="s">
        <v>128</v>
      </c>
      <c r="D4" s="8" t="s">
        <v>185</v>
      </c>
      <c r="E4" s="9" t="s">
        <v>129</v>
      </c>
      <c r="F4" s="9" t="s">
        <v>130</v>
      </c>
      <c r="G4" s="9" t="s">
        <v>131</v>
      </c>
      <c r="H4" s="9" t="s">
        <v>132</v>
      </c>
      <c r="I4" s="62" t="s">
        <v>30</v>
      </c>
      <c r="J4" s="62" t="s">
        <v>186</v>
      </c>
      <c r="K4" s="62"/>
      <c r="L4" s="62"/>
      <c r="M4" s="62"/>
      <c r="N4" s="109" t="s">
        <v>134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187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1"/>
      <c r="B8" s="112"/>
      <c r="C8" s="111" t="s">
        <v>188</v>
      </c>
      <c r="D8" s="111"/>
      <c r="E8" s="111"/>
      <c r="F8" s="111"/>
      <c r="G8" s="111"/>
      <c r="H8" s="111"/>
      <c r="I8" s="113">
        <v>131600</v>
      </c>
      <c r="J8" s="113"/>
      <c r="K8" s="113"/>
      <c r="L8" s="113"/>
      <c r="M8" s="113"/>
      <c r="N8" s="113"/>
      <c r="O8" s="113"/>
      <c r="P8" s="113"/>
      <c r="Q8" s="113"/>
      <c r="R8" s="113">
        <v>131600</v>
      </c>
      <c r="S8" s="113"/>
      <c r="T8" s="113"/>
      <c r="U8" s="88"/>
      <c r="V8" s="113"/>
      <c r="W8" s="113">
        <v>131600</v>
      </c>
    </row>
    <row r="9" ht="32.9" customHeight="1" spans="1:23">
      <c r="A9" s="111" t="s">
        <v>189</v>
      </c>
      <c r="B9" s="112" t="s">
        <v>190</v>
      </c>
      <c r="C9" s="111" t="s">
        <v>188</v>
      </c>
      <c r="D9" s="111" t="s">
        <v>45</v>
      </c>
      <c r="E9" s="111" t="s">
        <v>63</v>
      </c>
      <c r="F9" s="111" t="s">
        <v>64</v>
      </c>
      <c r="G9" s="111" t="s">
        <v>191</v>
      </c>
      <c r="H9" s="111" t="s">
        <v>192</v>
      </c>
      <c r="I9" s="113">
        <v>131600</v>
      </c>
      <c r="J9" s="113"/>
      <c r="K9" s="113"/>
      <c r="L9" s="113"/>
      <c r="M9" s="113"/>
      <c r="N9" s="113"/>
      <c r="O9" s="113"/>
      <c r="P9" s="113"/>
      <c r="Q9" s="113"/>
      <c r="R9" s="113">
        <v>131600</v>
      </c>
      <c r="S9" s="113"/>
      <c r="T9" s="113"/>
      <c r="U9" s="88"/>
      <c r="V9" s="113"/>
      <c r="W9" s="113">
        <v>131600</v>
      </c>
    </row>
    <row r="10" ht="32.9" customHeight="1" spans="1:23">
      <c r="A10" s="111"/>
      <c r="B10" s="111"/>
      <c r="C10" s="111" t="s">
        <v>193</v>
      </c>
      <c r="D10" s="111"/>
      <c r="E10" s="111"/>
      <c r="F10" s="111"/>
      <c r="G10" s="111"/>
      <c r="H10" s="111"/>
      <c r="I10" s="113">
        <v>8415271.2</v>
      </c>
      <c r="J10" s="113"/>
      <c r="K10" s="113"/>
      <c r="L10" s="113"/>
      <c r="M10" s="113"/>
      <c r="N10" s="113"/>
      <c r="O10" s="113"/>
      <c r="P10" s="113"/>
      <c r="Q10" s="113"/>
      <c r="R10" s="113">
        <v>8415271.2</v>
      </c>
      <c r="S10" s="113"/>
      <c r="T10" s="113"/>
      <c r="U10" s="88"/>
      <c r="V10" s="113"/>
      <c r="W10" s="113">
        <v>8415271.2</v>
      </c>
    </row>
    <row r="11" ht="32.9" customHeight="1" spans="1:23">
      <c r="A11" s="111" t="s">
        <v>194</v>
      </c>
      <c r="B11" s="112" t="s">
        <v>195</v>
      </c>
      <c r="C11" s="111" t="s">
        <v>193</v>
      </c>
      <c r="D11" s="111" t="s">
        <v>45</v>
      </c>
      <c r="E11" s="111" t="s">
        <v>63</v>
      </c>
      <c r="F11" s="111" t="s">
        <v>64</v>
      </c>
      <c r="G11" s="111" t="s">
        <v>172</v>
      </c>
      <c r="H11" s="111" t="s">
        <v>173</v>
      </c>
      <c r="I11" s="113">
        <v>90000</v>
      </c>
      <c r="J11" s="113"/>
      <c r="K11" s="113"/>
      <c r="L11" s="113"/>
      <c r="M11" s="113"/>
      <c r="N11" s="113"/>
      <c r="O11" s="113"/>
      <c r="P11" s="113"/>
      <c r="Q11" s="113"/>
      <c r="R11" s="113">
        <v>90000</v>
      </c>
      <c r="S11" s="113"/>
      <c r="T11" s="113"/>
      <c r="U11" s="88"/>
      <c r="V11" s="113"/>
      <c r="W11" s="113">
        <v>90000</v>
      </c>
    </row>
    <row r="12" ht="32.9" customHeight="1" spans="1:23">
      <c r="A12" s="111" t="s">
        <v>194</v>
      </c>
      <c r="B12" s="112" t="s">
        <v>195</v>
      </c>
      <c r="C12" s="111" t="s">
        <v>193</v>
      </c>
      <c r="D12" s="111" t="s">
        <v>45</v>
      </c>
      <c r="E12" s="111" t="s">
        <v>63</v>
      </c>
      <c r="F12" s="111" t="s">
        <v>64</v>
      </c>
      <c r="G12" s="111" t="s">
        <v>174</v>
      </c>
      <c r="H12" s="111" t="s">
        <v>175</v>
      </c>
      <c r="I12" s="113">
        <v>1420000</v>
      </c>
      <c r="J12" s="113"/>
      <c r="K12" s="113"/>
      <c r="L12" s="113"/>
      <c r="M12" s="113"/>
      <c r="N12" s="113"/>
      <c r="O12" s="113"/>
      <c r="P12" s="113"/>
      <c r="Q12" s="113"/>
      <c r="R12" s="113">
        <v>1420000</v>
      </c>
      <c r="S12" s="113"/>
      <c r="T12" s="113"/>
      <c r="U12" s="88"/>
      <c r="V12" s="113"/>
      <c r="W12" s="113">
        <v>1420000</v>
      </c>
    </row>
    <row r="13" ht="32.9" customHeight="1" spans="1:23">
      <c r="A13" s="111" t="s">
        <v>194</v>
      </c>
      <c r="B13" s="112" t="s">
        <v>195</v>
      </c>
      <c r="C13" s="111" t="s">
        <v>193</v>
      </c>
      <c r="D13" s="111" t="s">
        <v>45</v>
      </c>
      <c r="E13" s="111" t="s">
        <v>63</v>
      </c>
      <c r="F13" s="111" t="s">
        <v>64</v>
      </c>
      <c r="G13" s="111" t="s">
        <v>196</v>
      </c>
      <c r="H13" s="111" t="s">
        <v>197</v>
      </c>
      <c r="I13" s="113">
        <v>1141171.2</v>
      </c>
      <c r="J13" s="113"/>
      <c r="K13" s="113"/>
      <c r="L13" s="113"/>
      <c r="M13" s="113"/>
      <c r="N13" s="113"/>
      <c r="O13" s="113"/>
      <c r="P13" s="113"/>
      <c r="Q13" s="113"/>
      <c r="R13" s="113">
        <v>1141171.2</v>
      </c>
      <c r="S13" s="113"/>
      <c r="T13" s="113"/>
      <c r="U13" s="88"/>
      <c r="V13" s="113"/>
      <c r="W13" s="113">
        <v>1141171.2</v>
      </c>
    </row>
    <row r="14" ht="32.9" customHeight="1" spans="1:23">
      <c r="A14" s="111" t="s">
        <v>194</v>
      </c>
      <c r="B14" s="112" t="s">
        <v>195</v>
      </c>
      <c r="C14" s="111" t="s">
        <v>193</v>
      </c>
      <c r="D14" s="111" t="s">
        <v>45</v>
      </c>
      <c r="E14" s="111" t="s">
        <v>63</v>
      </c>
      <c r="F14" s="111" t="s">
        <v>64</v>
      </c>
      <c r="G14" s="111" t="s">
        <v>198</v>
      </c>
      <c r="H14" s="111" t="s">
        <v>199</v>
      </c>
      <c r="I14" s="113">
        <v>2369500</v>
      </c>
      <c r="J14" s="113"/>
      <c r="K14" s="113"/>
      <c r="L14" s="113"/>
      <c r="M14" s="113"/>
      <c r="N14" s="113"/>
      <c r="O14" s="113"/>
      <c r="P14" s="113"/>
      <c r="Q14" s="113"/>
      <c r="R14" s="113">
        <v>2369500</v>
      </c>
      <c r="S14" s="113"/>
      <c r="T14" s="113"/>
      <c r="U14" s="88"/>
      <c r="V14" s="113"/>
      <c r="W14" s="113">
        <v>2369500</v>
      </c>
    </row>
    <row r="15" ht="32.9" customHeight="1" spans="1:23">
      <c r="A15" s="111" t="s">
        <v>194</v>
      </c>
      <c r="B15" s="112" t="s">
        <v>195</v>
      </c>
      <c r="C15" s="111" t="s">
        <v>193</v>
      </c>
      <c r="D15" s="111" t="s">
        <v>45</v>
      </c>
      <c r="E15" s="111" t="s">
        <v>63</v>
      </c>
      <c r="F15" s="111" t="s">
        <v>64</v>
      </c>
      <c r="G15" s="111" t="s">
        <v>200</v>
      </c>
      <c r="H15" s="111" t="s">
        <v>201</v>
      </c>
      <c r="I15" s="113">
        <v>2598150</v>
      </c>
      <c r="J15" s="113"/>
      <c r="K15" s="113"/>
      <c r="L15" s="113"/>
      <c r="M15" s="113"/>
      <c r="N15" s="113"/>
      <c r="O15" s="113"/>
      <c r="P15" s="113"/>
      <c r="Q15" s="113"/>
      <c r="R15" s="113">
        <v>2598150</v>
      </c>
      <c r="S15" s="113"/>
      <c r="T15" s="113"/>
      <c r="U15" s="88"/>
      <c r="V15" s="113"/>
      <c r="W15" s="113">
        <v>2598150</v>
      </c>
    </row>
    <row r="16" ht="32.9" customHeight="1" spans="1:23">
      <c r="A16" s="111" t="s">
        <v>194</v>
      </c>
      <c r="B16" s="112" t="s">
        <v>195</v>
      </c>
      <c r="C16" s="111" t="s">
        <v>193</v>
      </c>
      <c r="D16" s="111" t="s">
        <v>45</v>
      </c>
      <c r="E16" s="111" t="s">
        <v>63</v>
      </c>
      <c r="F16" s="111" t="s">
        <v>64</v>
      </c>
      <c r="G16" s="111" t="s">
        <v>180</v>
      </c>
      <c r="H16" s="111" t="s">
        <v>181</v>
      </c>
      <c r="I16" s="113">
        <v>480150</v>
      </c>
      <c r="J16" s="113"/>
      <c r="K16" s="113"/>
      <c r="L16" s="113"/>
      <c r="M16" s="113"/>
      <c r="N16" s="113"/>
      <c r="O16" s="113"/>
      <c r="P16" s="113"/>
      <c r="Q16" s="113"/>
      <c r="R16" s="113">
        <v>480150</v>
      </c>
      <c r="S16" s="113"/>
      <c r="T16" s="113"/>
      <c r="U16" s="88"/>
      <c r="V16" s="113"/>
      <c r="W16" s="113">
        <v>480150</v>
      </c>
    </row>
    <row r="17" ht="32.9" customHeight="1" spans="1:23">
      <c r="A17" s="111" t="s">
        <v>194</v>
      </c>
      <c r="B17" s="112" t="s">
        <v>195</v>
      </c>
      <c r="C17" s="111" t="s">
        <v>193</v>
      </c>
      <c r="D17" s="111" t="s">
        <v>45</v>
      </c>
      <c r="E17" s="111" t="s">
        <v>63</v>
      </c>
      <c r="F17" s="111" t="s">
        <v>64</v>
      </c>
      <c r="G17" s="111" t="s">
        <v>202</v>
      </c>
      <c r="H17" s="111" t="s">
        <v>203</v>
      </c>
      <c r="I17" s="113">
        <v>116300</v>
      </c>
      <c r="J17" s="113"/>
      <c r="K17" s="113"/>
      <c r="L17" s="113"/>
      <c r="M17" s="113"/>
      <c r="N17" s="113"/>
      <c r="O17" s="113"/>
      <c r="P17" s="113"/>
      <c r="Q17" s="113"/>
      <c r="R17" s="113">
        <v>116300</v>
      </c>
      <c r="S17" s="113"/>
      <c r="T17" s="113"/>
      <c r="U17" s="88"/>
      <c r="V17" s="113"/>
      <c r="W17" s="113">
        <v>116300</v>
      </c>
    </row>
    <row r="18" ht="32.9" customHeight="1" spans="1:23">
      <c r="A18" s="111" t="s">
        <v>194</v>
      </c>
      <c r="B18" s="112" t="s">
        <v>195</v>
      </c>
      <c r="C18" s="111" t="s">
        <v>193</v>
      </c>
      <c r="D18" s="111" t="s">
        <v>45</v>
      </c>
      <c r="E18" s="111" t="s">
        <v>63</v>
      </c>
      <c r="F18" s="111" t="s">
        <v>64</v>
      </c>
      <c r="G18" s="111" t="s">
        <v>204</v>
      </c>
      <c r="H18" s="111" t="s">
        <v>205</v>
      </c>
      <c r="I18" s="113">
        <v>200000</v>
      </c>
      <c r="J18" s="113"/>
      <c r="K18" s="113"/>
      <c r="L18" s="113"/>
      <c r="M18" s="113"/>
      <c r="N18" s="113"/>
      <c r="O18" s="113"/>
      <c r="P18" s="113"/>
      <c r="Q18" s="113"/>
      <c r="R18" s="113">
        <v>200000</v>
      </c>
      <c r="S18" s="113"/>
      <c r="T18" s="113"/>
      <c r="U18" s="88"/>
      <c r="V18" s="113"/>
      <c r="W18" s="113">
        <v>200000</v>
      </c>
    </row>
    <row r="19" ht="32.9" customHeight="1" spans="1:23">
      <c r="A19" s="111"/>
      <c r="B19" s="111"/>
      <c r="C19" s="111" t="s">
        <v>206</v>
      </c>
      <c r="D19" s="111"/>
      <c r="E19" s="111"/>
      <c r="F19" s="111"/>
      <c r="G19" s="111"/>
      <c r="H19" s="111"/>
      <c r="I19" s="113">
        <v>4000000</v>
      </c>
      <c r="J19" s="113">
        <v>4000000</v>
      </c>
      <c r="K19" s="113">
        <v>4000000</v>
      </c>
      <c r="L19" s="113"/>
      <c r="M19" s="113"/>
      <c r="N19" s="113"/>
      <c r="O19" s="113"/>
      <c r="P19" s="113"/>
      <c r="Q19" s="113"/>
      <c r="R19" s="113"/>
      <c r="S19" s="113"/>
      <c r="T19" s="113"/>
      <c r="U19" s="88"/>
      <c r="V19" s="113"/>
      <c r="W19" s="113"/>
    </row>
    <row r="20" ht="32.9" customHeight="1" spans="1:23">
      <c r="A20" s="111" t="s">
        <v>207</v>
      </c>
      <c r="B20" s="112" t="s">
        <v>208</v>
      </c>
      <c r="C20" s="111" t="s">
        <v>206</v>
      </c>
      <c r="D20" s="111" t="s">
        <v>45</v>
      </c>
      <c r="E20" s="111" t="s">
        <v>63</v>
      </c>
      <c r="F20" s="111" t="s">
        <v>64</v>
      </c>
      <c r="G20" s="111" t="s">
        <v>196</v>
      </c>
      <c r="H20" s="111" t="s">
        <v>197</v>
      </c>
      <c r="I20" s="113">
        <v>4000000</v>
      </c>
      <c r="J20" s="113">
        <v>4000000</v>
      </c>
      <c r="K20" s="113">
        <v>4000000</v>
      </c>
      <c r="L20" s="113"/>
      <c r="M20" s="113"/>
      <c r="N20" s="113"/>
      <c r="O20" s="113"/>
      <c r="P20" s="113"/>
      <c r="Q20" s="113"/>
      <c r="R20" s="113"/>
      <c r="S20" s="113"/>
      <c r="T20" s="113"/>
      <c r="U20" s="88"/>
      <c r="V20" s="113"/>
      <c r="W20" s="113"/>
    </row>
    <row r="21" ht="18.75" customHeight="1" spans="1:23">
      <c r="A21" s="30" t="s">
        <v>92</v>
      </c>
      <c r="B21" s="31"/>
      <c r="C21" s="31"/>
      <c r="D21" s="31"/>
      <c r="E21" s="31"/>
      <c r="F21" s="31"/>
      <c r="G21" s="31"/>
      <c r="H21" s="32"/>
      <c r="I21" s="113">
        <v>12546871.2</v>
      </c>
      <c r="J21" s="113">
        <v>4000000</v>
      </c>
      <c r="K21" s="113">
        <v>4000000</v>
      </c>
      <c r="L21" s="113"/>
      <c r="M21" s="113"/>
      <c r="N21" s="113"/>
      <c r="O21" s="113"/>
      <c r="P21" s="113"/>
      <c r="Q21" s="113"/>
      <c r="R21" s="113">
        <v>8546871.2</v>
      </c>
      <c r="S21" s="113"/>
      <c r="T21" s="113"/>
      <c r="U21" s="88"/>
      <c r="V21" s="113"/>
      <c r="W21" s="113">
        <v>8546871.2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selection activeCell="C37" sqref="C37"/>
    </sheetView>
  </sheetViews>
  <sheetFormatPr defaultColWidth="9.14545454545454" defaultRowHeight="12" customHeight="1"/>
  <cols>
    <col min="1" max="1" width="31.3909090909091" customWidth="1"/>
    <col min="2" max="2" width="29" customWidth="1"/>
    <col min="3" max="3" width="17.1727272727273" customWidth="1"/>
    <col min="4" max="4" width="21.0363636363636" customWidth="1"/>
    <col min="5" max="5" width="23.5727272727273" customWidth="1"/>
    <col min="6" max="6" width="11.2818181818182" customWidth="1"/>
    <col min="7" max="7" width="10.3181818181818" customWidth="1"/>
    <col min="8" max="8" width="9.31818181818182" customWidth="1"/>
    <col min="9" max="9" width="13.4272727272727" customWidth="1"/>
    <col min="10" max="10" width="40.5363636363636" customWidth="1"/>
  </cols>
  <sheetData>
    <row r="1" customHeight="1" spans="1:10">
      <c r="J1" s="44" t="s">
        <v>209</v>
      </c>
    </row>
    <row r="2" ht="28.5" customHeight="1" spans="1:10">
      <c r="A2" s="45" t="s">
        <v>210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0">
      <c r="A3" s="4" t="str">
        <f>"单位名称："&amp;"云南公安民警综合训练基地"</f>
        <v>单位名称：云南公安民警综合训练基地</v>
      </c>
    </row>
    <row r="4" ht="14.25" customHeight="1" spans="1:10">
      <c r="A4" s="47" t="s">
        <v>211</v>
      </c>
      <c r="B4" s="47" t="s">
        <v>212</v>
      </c>
      <c r="C4" s="47" t="s">
        <v>213</v>
      </c>
      <c r="D4" s="47" t="s">
        <v>214</v>
      </c>
      <c r="E4" s="47" t="s">
        <v>215</v>
      </c>
      <c r="F4" s="48" t="s">
        <v>216</v>
      </c>
      <c r="G4" s="47" t="s">
        <v>217</v>
      </c>
      <c r="H4" s="48" t="s">
        <v>218</v>
      </c>
      <c r="I4" s="48" t="s">
        <v>219</v>
      </c>
      <c r="J4" s="47" t="s">
        <v>220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6" t="s">
        <v>188</v>
      </c>
      <c r="B7" s="53" t="s">
        <v>221</v>
      </c>
      <c r="C7" s="53" t="s">
        <v>222</v>
      </c>
      <c r="D7" s="53" t="s">
        <v>223</v>
      </c>
      <c r="E7" s="49" t="s">
        <v>224</v>
      </c>
      <c r="F7" s="53" t="s">
        <v>225</v>
      </c>
      <c r="G7" s="49" t="s">
        <v>226</v>
      </c>
      <c r="H7" s="53" t="s">
        <v>227</v>
      </c>
      <c r="I7" s="53" t="s">
        <v>228</v>
      </c>
      <c r="J7" s="54" t="s">
        <v>229</v>
      </c>
    </row>
    <row r="8" ht="47.3" customHeight="1" spans="1:10">
      <c r="A8" s="106" t="s">
        <v>188</v>
      </c>
      <c r="B8" s="53" t="s">
        <v>221</v>
      </c>
      <c r="C8" s="53" t="s">
        <v>222</v>
      </c>
      <c r="D8" s="53" t="s">
        <v>230</v>
      </c>
      <c r="E8" s="49" t="s">
        <v>231</v>
      </c>
      <c r="F8" s="53" t="s">
        <v>232</v>
      </c>
      <c r="G8" s="49" t="s">
        <v>233</v>
      </c>
      <c r="H8" s="53" t="s">
        <v>227</v>
      </c>
      <c r="I8" s="53" t="s">
        <v>228</v>
      </c>
      <c r="J8" s="54" t="s">
        <v>234</v>
      </c>
    </row>
    <row r="9" ht="47.3" customHeight="1" spans="1:10">
      <c r="A9" s="106" t="s">
        <v>188</v>
      </c>
      <c r="B9" s="53" t="s">
        <v>221</v>
      </c>
      <c r="C9" s="53" t="s">
        <v>235</v>
      </c>
      <c r="D9" s="53" t="s">
        <v>236</v>
      </c>
      <c r="E9" s="49" t="s">
        <v>236</v>
      </c>
      <c r="F9" s="53" t="s">
        <v>225</v>
      </c>
      <c r="G9" s="49" t="s">
        <v>237</v>
      </c>
      <c r="H9" s="53"/>
      <c r="I9" s="53" t="s">
        <v>238</v>
      </c>
      <c r="J9" s="54" t="s">
        <v>239</v>
      </c>
    </row>
    <row r="10" ht="47.3" customHeight="1" spans="1:10">
      <c r="A10" s="106" t="s">
        <v>188</v>
      </c>
      <c r="B10" s="53" t="s">
        <v>221</v>
      </c>
      <c r="C10" s="53" t="s">
        <v>240</v>
      </c>
      <c r="D10" s="53" t="s">
        <v>241</v>
      </c>
      <c r="E10" s="49" t="s">
        <v>241</v>
      </c>
      <c r="F10" s="53" t="s">
        <v>232</v>
      </c>
      <c r="G10" s="49" t="s">
        <v>242</v>
      </c>
      <c r="H10" s="53" t="s">
        <v>227</v>
      </c>
      <c r="I10" s="53" t="s">
        <v>228</v>
      </c>
      <c r="J10" s="54" t="s">
        <v>243</v>
      </c>
    </row>
    <row r="11" ht="47.3" customHeight="1" spans="1:10">
      <c r="A11" s="106" t="s">
        <v>206</v>
      </c>
      <c r="B11" s="53" t="s">
        <v>244</v>
      </c>
      <c r="C11" s="53" t="s">
        <v>222</v>
      </c>
      <c r="D11" s="53" t="s">
        <v>223</v>
      </c>
      <c r="E11" s="49" t="s">
        <v>245</v>
      </c>
      <c r="F11" s="53" t="s">
        <v>232</v>
      </c>
      <c r="G11" s="49" t="s">
        <v>242</v>
      </c>
      <c r="H11" s="53" t="s">
        <v>227</v>
      </c>
      <c r="I11" s="53" t="s">
        <v>228</v>
      </c>
      <c r="J11" s="54" t="s">
        <v>246</v>
      </c>
    </row>
    <row r="12" ht="47.3" customHeight="1" spans="1:10">
      <c r="A12" s="106" t="s">
        <v>206</v>
      </c>
      <c r="B12" s="53" t="s">
        <v>244</v>
      </c>
      <c r="C12" s="53" t="s">
        <v>222</v>
      </c>
      <c r="D12" s="53" t="s">
        <v>230</v>
      </c>
      <c r="E12" s="49" t="s">
        <v>247</v>
      </c>
      <c r="F12" s="53" t="s">
        <v>225</v>
      </c>
      <c r="G12" s="49" t="s">
        <v>226</v>
      </c>
      <c r="H12" s="53" t="s">
        <v>227</v>
      </c>
      <c r="I12" s="53" t="s">
        <v>228</v>
      </c>
      <c r="J12" s="54" t="s">
        <v>248</v>
      </c>
    </row>
    <row r="13" ht="47.3" customHeight="1" spans="1:10">
      <c r="A13" s="106" t="s">
        <v>206</v>
      </c>
      <c r="B13" s="53" t="s">
        <v>244</v>
      </c>
      <c r="C13" s="53" t="s">
        <v>222</v>
      </c>
      <c r="D13" s="53" t="s">
        <v>249</v>
      </c>
      <c r="E13" s="49" t="s">
        <v>250</v>
      </c>
      <c r="F13" s="53" t="s">
        <v>225</v>
      </c>
      <c r="G13" s="49" t="s">
        <v>226</v>
      </c>
      <c r="H13" s="53" t="s">
        <v>227</v>
      </c>
      <c r="I13" s="53" t="s">
        <v>228</v>
      </c>
      <c r="J13" s="54" t="s">
        <v>251</v>
      </c>
    </row>
    <row r="14" ht="47.3" customHeight="1" spans="1:10">
      <c r="A14" s="106" t="s">
        <v>206</v>
      </c>
      <c r="B14" s="53" t="s">
        <v>244</v>
      </c>
      <c r="C14" s="53" t="s">
        <v>235</v>
      </c>
      <c r="D14" s="53" t="s">
        <v>236</v>
      </c>
      <c r="E14" s="49" t="s">
        <v>252</v>
      </c>
      <c r="F14" s="53" t="s">
        <v>225</v>
      </c>
      <c r="G14" s="49" t="s">
        <v>253</v>
      </c>
      <c r="H14" s="53"/>
      <c r="I14" s="53" t="s">
        <v>238</v>
      </c>
      <c r="J14" s="54" t="s">
        <v>254</v>
      </c>
    </row>
    <row r="15" ht="47.3" customHeight="1" spans="1:10">
      <c r="A15" s="106" t="s">
        <v>206</v>
      </c>
      <c r="B15" s="53" t="s">
        <v>244</v>
      </c>
      <c r="C15" s="53" t="s">
        <v>235</v>
      </c>
      <c r="D15" s="53" t="s">
        <v>255</v>
      </c>
      <c r="E15" s="49" t="s">
        <v>256</v>
      </c>
      <c r="F15" s="53" t="s">
        <v>225</v>
      </c>
      <c r="G15" s="49" t="s">
        <v>257</v>
      </c>
      <c r="H15" s="53"/>
      <c r="I15" s="53" t="s">
        <v>238</v>
      </c>
      <c r="J15" s="54" t="s">
        <v>258</v>
      </c>
    </row>
    <row r="16" ht="47.3" customHeight="1" spans="1:10">
      <c r="A16" s="106" t="s">
        <v>206</v>
      </c>
      <c r="B16" s="53" t="s">
        <v>244</v>
      </c>
      <c r="C16" s="53" t="s">
        <v>240</v>
      </c>
      <c r="D16" s="53" t="s">
        <v>241</v>
      </c>
      <c r="E16" s="49" t="s">
        <v>259</v>
      </c>
      <c r="F16" s="53" t="s">
        <v>232</v>
      </c>
      <c r="G16" s="49" t="s">
        <v>242</v>
      </c>
      <c r="H16" s="53" t="s">
        <v>227</v>
      </c>
      <c r="I16" s="53" t="s">
        <v>228</v>
      </c>
      <c r="J16" s="54" t="s">
        <v>260</v>
      </c>
    </row>
    <row r="17" ht="47.3" customHeight="1" spans="1:10">
      <c r="A17" s="106" t="s">
        <v>193</v>
      </c>
      <c r="B17" s="53" t="s">
        <v>244</v>
      </c>
      <c r="C17" s="53" t="s">
        <v>222</v>
      </c>
      <c r="D17" s="53" t="s">
        <v>223</v>
      </c>
      <c r="E17" s="49" t="s">
        <v>261</v>
      </c>
      <c r="F17" s="53" t="s">
        <v>232</v>
      </c>
      <c r="G17" s="49" t="s">
        <v>262</v>
      </c>
      <c r="H17" s="53" t="s">
        <v>263</v>
      </c>
      <c r="I17" s="53" t="s">
        <v>228</v>
      </c>
      <c r="J17" s="54" t="s">
        <v>264</v>
      </c>
    </row>
    <row r="18" ht="47.3" customHeight="1" spans="1:10">
      <c r="A18" s="106" t="s">
        <v>193</v>
      </c>
      <c r="B18" s="53" t="s">
        <v>244</v>
      </c>
      <c r="C18" s="53" t="s">
        <v>222</v>
      </c>
      <c r="D18" s="53" t="s">
        <v>223</v>
      </c>
      <c r="E18" s="49" t="s">
        <v>265</v>
      </c>
      <c r="F18" s="53" t="s">
        <v>232</v>
      </c>
      <c r="G18" s="49" t="s">
        <v>266</v>
      </c>
      <c r="H18" s="53" t="s">
        <v>267</v>
      </c>
      <c r="I18" s="53" t="s">
        <v>228</v>
      </c>
      <c r="J18" s="54" t="s">
        <v>264</v>
      </c>
    </row>
    <row r="19" ht="47.3" customHeight="1" spans="1:10">
      <c r="A19" s="106" t="s">
        <v>193</v>
      </c>
      <c r="B19" s="53" t="s">
        <v>244</v>
      </c>
      <c r="C19" s="53" t="s">
        <v>222</v>
      </c>
      <c r="D19" s="53" t="s">
        <v>230</v>
      </c>
      <c r="E19" s="49" t="s">
        <v>268</v>
      </c>
      <c r="F19" s="53" t="s">
        <v>232</v>
      </c>
      <c r="G19" s="49" t="s">
        <v>242</v>
      </c>
      <c r="H19" s="53" t="s">
        <v>227</v>
      </c>
      <c r="I19" s="53" t="s">
        <v>228</v>
      </c>
      <c r="J19" s="54" t="s">
        <v>269</v>
      </c>
    </row>
    <row r="20" ht="47.3" customHeight="1" spans="1:10">
      <c r="A20" s="106" t="s">
        <v>193</v>
      </c>
      <c r="B20" s="53" t="s">
        <v>244</v>
      </c>
      <c r="C20" s="53" t="s">
        <v>222</v>
      </c>
      <c r="D20" s="53" t="s">
        <v>230</v>
      </c>
      <c r="E20" s="49" t="s">
        <v>270</v>
      </c>
      <c r="F20" s="53" t="s">
        <v>225</v>
      </c>
      <c r="G20" s="49" t="s">
        <v>271</v>
      </c>
      <c r="H20" s="53" t="s">
        <v>227</v>
      </c>
      <c r="I20" s="53" t="s">
        <v>228</v>
      </c>
      <c r="J20" s="54" t="s">
        <v>272</v>
      </c>
    </row>
    <row r="21" ht="47.3" customHeight="1" spans="1:10">
      <c r="A21" s="106" t="s">
        <v>193</v>
      </c>
      <c r="B21" s="53" t="s">
        <v>244</v>
      </c>
      <c r="C21" s="53" t="s">
        <v>222</v>
      </c>
      <c r="D21" s="53" t="s">
        <v>249</v>
      </c>
      <c r="E21" s="49" t="s">
        <v>273</v>
      </c>
      <c r="F21" s="53" t="s">
        <v>225</v>
      </c>
      <c r="G21" s="49" t="s">
        <v>242</v>
      </c>
      <c r="H21" s="53" t="s">
        <v>227</v>
      </c>
      <c r="I21" s="53" t="s">
        <v>228</v>
      </c>
      <c r="J21" s="54" t="s">
        <v>274</v>
      </c>
    </row>
    <row r="22" ht="47.3" customHeight="1" spans="1:10">
      <c r="A22" s="106" t="s">
        <v>193</v>
      </c>
      <c r="B22" s="53" t="s">
        <v>244</v>
      </c>
      <c r="C22" s="53" t="s">
        <v>222</v>
      </c>
      <c r="D22" s="53" t="s">
        <v>249</v>
      </c>
      <c r="E22" s="49" t="s">
        <v>275</v>
      </c>
      <c r="F22" s="53" t="s">
        <v>225</v>
      </c>
      <c r="G22" s="49" t="s">
        <v>242</v>
      </c>
      <c r="H22" s="53" t="s">
        <v>227</v>
      </c>
      <c r="I22" s="53" t="s">
        <v>228</v>
      </c>
      <c r="J22" s="54" t="s">
        <v>275</v>
      </c>
    </row>
    <row r="23" ht="47.3" customHeight="1" spans="1:10">
      <c r="A23" s="106" t="s">
        <v>193</v>
      </c>
      <c r="B23" s="53" t="s">
        <v>244</v>
      </c>
      <c r="C23" s="53" t="s">
        <v>235</v>
      </c>
      <c r="D23" s="53" t="s">
        <v>236</v>
      </c>
      <c r="E23" s="49" t="s">
        <v>276</v>
      </c>
      <c r="F23" s="53" t="s">
        <v>225</v>
      </c>
      <c r="G23" s="49" t="s">
        <v>277</v>
      </c>
      <c r="H23" s="53"/>
      <c r="I23" s="53" t="s">
        <v>238</v>
      </c>
      <c r="J23" s="54" t="s">
        <v>254</v>
      </c>
    </row>
    <row r="24" ht="47.3" customHeight="1" spans="1:10">
      <c r="A24" s="106" t="s">
        <v>193</v>
      </c>
      <c r="B24" s="53" t="s">
        <v>244</v>
      </c>
      <c r="C24" s="53" t="s">
        <v>235</v>
      </c>
      <c r="D24" s="53" t="s">
        <v>255</v>
      </c>
      <c r="E24" s="49" t="s">
        <v>278</v>
      </c>
      <c r="F24" s="53" t="s">
        <v>232</v>
      </c>
      <c r="G24" s="49" t="s">
        <v>242</v>
      </c>
      <c r="H24" s="53" t="s">
        <v>227</v>
      </c>
      <c r="I24" s="53" t="s">
        <v>228</v>
      </c>
      <c r="J24" s="54" t="s">
        <v>279</v>
      </c>
    </row>
    <row r="25" ht="47.3" customHeight="1" spans="1:10">
      <c r="A25" s="106" t="s">
        <v>193</v>
      </c>
      <c r="B25" s="53" t="s">
        <v>244</v>
      </c>
      <c r="C25" s="53" t="s">
        <v>240</v>
      </c>
      <c r="D25" s="53" t="s">
        <v>241</v>
      </c>
      <c r="E25" s="49" t="s">
        <v>280</v>
      </c>
      <c r="F25" s="53" t="s">
        <v>232</v>
      </c>
      <c r="G25" s="49" t="s">
        <v>271</v>
      </c>
      <c r="H25" s="53" t="s">
        <v>227</v>
      </c>
      <c r="I25" s="53" t="s">
        <v>228</v>
      </c>
      <c r="J25" s="54" t="s">
        <v>281</v>
      </c>
    </row>
    <row r="26" ht="47.3" customHeight="1" spans="1:10">
      <c r="A26" s="106" t="s">
        <v>193</v>
      </c>
      <c r="B26" s="53" t="s">
        <v>244</v>
      </c>
      <c r="C26" s="53" t="s">
        <v>282</v>
      </c>
      <c r="D26" s="53" t="s">
        <v>283</v>
      </c>
      <c r="E26" s="49" t="s">
        <v>284</v>
      </c>
      <c r="F26" s="53" t="s">
        <v>285</v>
      </c>
      <c r="G26" s="49" t="s">
        <v>286</v>
      </c>
      <c r="H26" s="53" t="s">
        <v>227</v>
      </c>
      <c r="I26" s="53" t="s">
        <v>228</v>
      </c>
      <c r="J26" s="54" t="s">
        <v>287</v>
      </c>
    </row>
  </sheetData>
  <mergeCells count="8">
    <mergeCell ref="A2:J2"/>
    <mergeCell ref="A3:H3"/>
    <mergeCell ref="A7:A10"/>
    <mergeCell ref="A11:A16"/>
    <mergeCell ref="A17:A26"/>
    <mergeCell ref="B7:B10"/>
    <mergeCell ref="B11:B16"/>
    <mergeCell ref="B17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Caelyn</cp:lastModifiedBy>
  <dcterms:created xsi:type="dcterms:W3CDTF">2026-02-07T01:19:00Z</dcterms:created>
  <dcterms:modified xsi:type="dcterms:W3CDTF">2026-02-27T09:25:15Z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81FA3946E53D4FD489E9C188CCC5B4D4_13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