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<sst xmlns="http://schemas.openxmlformats.org/spreadsheetml/2006/main" count="1018" uniqueCount="394">
  <si>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</si>
  <si>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</si>
  <si>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</si>
  <si>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</si>
  <si>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</si>
  <si>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</si>
  <si>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</si>
  <si>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</si>
  <si>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</si>
  <si>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</si>
  <si>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</si>
  <si>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</si>
  <si>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</si>
  <si>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</si>
  <si>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</si>
  <si>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</si>
  <si>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</si>
  <si>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</si>
  <si>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</si>
  <si>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</si>
  <si>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</si>
  <si>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</si>
  <si>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</si>
  <si>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</si>
  <si>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</si>
  <si>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</si>
  <si>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</si>
  <si>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</si>
  <si>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</si>
  <si>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</si>
  <si>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</si>
  <si>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</si>
  <si>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</si>
  <si>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</si>
  <si>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</si>
  <si>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</si>
  <si>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</si>
  <si>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</si>
  <si>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</si>
  <si>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</si>
  <si>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</si>
  <si>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</si>
  <si>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</si>
  <si>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</si>
  <si>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</si>
  <si>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400003</t>
  </si>
  <si>
    <t>云南公安民警综合训练基地</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</si>
  <si>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</si>
  <si>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</si>
  <si>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</si>
  <si>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</si>
  <si>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</si>
  <si>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</si>
  <si>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</si>
  <si>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</si>
  <si>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</si>
  <si>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</si>
  <si>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</si>
  <si>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</si>
  <si>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</si>
  <si>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</si>
  <si>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</si>
  <si>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20402</t>
  </si>
  <si>
    <t>公安</t>
  </si>
  <si>
    <t>2040219</t>
  </si>
  <si>
    <t>信息化建设</t>
  </si>
  <si>
    <t>2040250</t>
  </si>
  <si>
    <t>事业运行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</si>
  <si>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</si>
  <si>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</si>
  <si>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</si>
  <si>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</si>
  <si>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</si>
  <si>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</si>
  <si>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</si>
  <si>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</si>
  <si>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</si>
  <si>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</si>
  <si>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</si>
  <si>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</si>
  <si>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</si>
  <si>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</si>
  <si>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</si>
  <si>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</si>
  <si>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</si>
  <si>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</si>
  <si>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</si>
  <si>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</si>
  <si>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</si>
  <si>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</si>
  <si>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</si>
  <si>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</si>
  <si>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</si>
  <si>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</si>
  <si>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</si>
  <si>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</si>
  <si>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</si>
  <si>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</si>
  <si>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</si>
  <si>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</si>
  <si>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</si>
  <si>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</si>
  <si>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</si>
  <si>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</si>
  <si>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</si>
  <si>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</si>
  <si>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</si>
  <si>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</si>
  <si>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</si>
  <si>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</si>
  <si>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</si>
  <si>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</si>
  <si>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</si>
  <si>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</si>
  <si>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</si>
  <si>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</si>
  <si>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</si>
  <si>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</si>
  <si>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</si>
  <si>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</si>
  <si>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</si>
  <si>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</si>
  <si>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</si>
  <si>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</si>
  <si>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</si>
  <si>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</si>
  <si>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</si>
  <si>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</si>
  <si>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</si>
  <si>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</si>
  <si>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</si>
  <si>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</si>
  <si>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</si>
  <si>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</si>
  <si>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</si>
  <si>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</si>
  <si>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</si>
  <si>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</si>
  <si>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</si>
  <si>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</si>
  <si>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</si>
  <si>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</si>
  <si>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</si>
  <si>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</si>
  <si>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530000210000000040655</t>
  </si>
  <si>
    <t>事业人员支出工资</t>
  </si>
  <si>
    <t>30101</t>
  </si>
  <si>
    <t>基本工资</t>
  </si>
  <si>
    <t>30102</t>
  </si>
  <si>
    <t>津贴补贴</t>
  </si>
  <si>
    <t>30103</t>
  </si>
  <si>
    <t>奖金</t>
  </si>
  <si>
    <t>30107</t>
  </si>
  <si>
    <t>绩效工资</t>
  </si>
  <si>
    <t>530000210000000040656</t>
  </si>
  <si>
    <t>社会保障缴费</t>
  </si>
  <si>
    <t>30108</t>
  </si>
  <si>
    <t>机关事业单位基本养老保险缴费</t>
  </si>
  <si>
    <t>30112</t>
  </si>
  <si>
    <t>其他社会保障缴费</t>
  </si>
  <si>
    <t>30110</t>
  </si>
  <si>
    <t>职工基本医疗保险缴费</t>
  </si>
  <si>
    <t>30111</t>
  </si>
  <si>
    <t>公务员医疗补助缴费</t>
  </si>
  <si>
    <t>530000210000000040658</t>
  </si>
  <si>
    <t>30113</t>
  </si>
  <si>
    <t>530000210000000040663</t>
  </si>
  <si>
    <t>30217</t>
  </si>
  <si>
    <t>530000210000000040665</t>
  </si>
  <si>
    <t>工会经费</t>
  </si>
  <si>
    <t>30228</t>
  </si>
  <si>
    <t>530000210000000040666</t>
  </si>
  <si>
    <t>一般公用经费</t>
  </si>
  <si>
    <t>30201</t>
  </si>
  <si>
    <t>办公费</t>
  </si>
  <si>
    <t>30205</t>
  </si>
  <si>
    <t>水费</t>
  </si>
  <si>
    <t>30206</t>
  </si>
  <si>
    <t>电费</t>
  </si>
  <si>
    <t>30211</t>
  </si>
  <si>
    <t>差旅费</t>
  </si>
  <si>
    <t>30216</t>
  </si>
  <si>
    <t>培训费</t>
  </si>
  <si>
    <t>30229</t>
  </si>
  <si>
    <t>福利费</t>
  </si>
  <si>
    <t>30299</t>
  </si>
  <si>
    <t>其他商品和服务支出</t>
  </si>
  <si>
    <t>预算05-1表</t>
  </si>
  <si>
    <t>2025年部门项目支出预算表</t>
  </si>
  <si>
    <t>项目分类</t>
  </si>
  <si>
    <t>项目单位</t>
  </si>
  <si>
    <t>本年拨款</t>
  </si>
  <si>
    <t>其中：本次下达</t>
  </si>
  <si>
    <t>其他人员支出</t>
  </si>
  <si>
    <t>民生类</t>
  </si>
  <si>
    <t>530000231100001528659</t>
  </si>
  <si>
    <t>30199</t>
  </si>
  <si>
    <t>其他工资福利支出</t>
  </si>
  <si>
    <t>省级统建共享信息化建设升级项目资金</t>
  </si>
  <si>
    <t>事业发展类</t>
  </si>
  <si>
    <t>530000241100003198323</t>
  </si>
  <si>
    <t>31002</t>
  </si>
  <si>
    <t>办公设备购置</t>
  </si>
  <si>
    <t>31003</t>
  </si>
  <si>
    <t>专用设备购置</t>
  </si>
  <si>
    <t>31007</t>
  </si>
  <si>
    <t>信息网络及软件购置更新</t>
  </si>
  <si>
    <t>31022</t>
  </si>
  <si>
    <t>无形资产购置</t>
  </si>
  <si>
    <t>云南公安民警综合训练基地培训保障经费</t>
  </si>
  <si>
    <t>530000210000000041858</t>
  </si>
  <si>
    <t>30209</t>
  </si>
  <si>
    <t>物业管理费</t>
  </si>
  <si>
    <t>30213</t>
  </si>
  <si>
    <t>维修（护）费</t>
  </si>
  <si>
    <t>30218</t>
  </si>
  <si>
    <t>专用材料费</t>
  </si>
  <si>
    <t>30227</t>
  </si>
  <si>
    <t>委托业务费</t>
  </si>
  <si>
    <t>云南公安民警综合训练基地物业管理经费</t>
  </si>
  <si>
    <t>其他运转类</t>
  </si>
  <si>
    <t>530000231100001099425</t>
  </si>
  <si>
    <t>征迁区域基础设施修缮经费</t>
  </si>
  <si>
    <t>530000251100003877613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</si>
  <si>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</si>
  <si>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</si>
  <si>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</si>
  <si>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</si>
  <si>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</si>
  <si>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</si>
  <si>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</si>
  <si>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</si>
  <si>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</si>
  <si>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</si>
  <si>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</si>
  <si>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</si>
  <si>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云南公安民警综合训练基地（国家反恐办反恐怖综合培训基地），在承担国家反恐办培训班、公安部培训班、外省市公安机关委托承办培训班之外，还将承担一部分的云南省公安机关在职民警培训班。根据云南省公安厅即将印发执行《云南省公安机关2019年至2022年全警实战大练兵总体方案》（机密件）第二部分“目标任务”：要在实训中大力推进练兵基地、练兵场所、练兵教材、练兵教官建设，常态化练兵保障能力不断上新台阶。第八部分“工作要求”：要充分发挥公安院校、战训基地、练兵场所，特别是国家反恐办反恐怖综合培训基地（云南公安民警综合训练基地）在服务实战中的优势作用，使之成为民警战斗力提升的孵化器和助推器。2021—2028年三年全警实战大练兵计划中，云南省公安民警受训总人数中的百分之六十左右，将安排在云南警官学院荷山校区或者是在云南公安民警综合训练基地内进行。</t>
  </si>
  <si>
    <t>产出指标</t>
  </si>
  <si>
    <t>数量指标</t>
  </si>
  <si>
    <t>组织培训期数</t>
  </si>
  <si>
    <t>&gt;=</t>
  </si>
  <si>
    <t>100</t>
  </si>
  <si>
    <t>次</t>
  </si>
  <si>
    <t>定量指标</t>
  </si>
  <si>
    <t>反映预算部门（单位）组织开展各类培训的期数。</t>
  </si>
  <si>
    <t>培训参加人次</t>
  </si>
  <si>
    <t>9000</t>
  </si>
  <si>
    <t>人次</t>
  </si>
  <si>
    <t>反映预算部门（单位）组织开展各类培训的人次。</t>
  </si>
  <si>
    <t>质量指标</t>
  </si>
  <si>
    <t>培训人员合格率</t>
  </si>
  <si>
    <t>90</t>
  </si>
  <si>
    <t>%</t>
  </si>
  <si>
    <t>反映预算部门（单位）组织开展各类培训的质量。
培训人员合格率=（合格的学员数量/培训总学员数量）*100%。</t>
  </si>
  <si>
    <t>效益指标</t>
  </si>
  <si>
    <t>社会效益</t>
  </si>
  <si>
    <t>社会贡献率</t>
  </si>
  <si>
    <t>反应在职民警培训的社会贡献率</t>
  </si>
  <si>
    <t>满意度指标</t>
  </si>
  <si>
    <t>服务对象满意度</t>
  </si>
  <si>
    <t>参训人员满意度</t>
  </si>
  <si>
    <t>反映参训人员对培训内容、讲师授课、课程设置和培训效果等的满意度。
参训人员满意度=（对培训整体满意的参训人数/参训总人数）*100%</t>
  </si>
  <si>
    <t>根据五华区人民政府征迁工作进度安排，及时做好训练基地涉及征迁区域围墙及排水沟修复工作，确保财政资金合理使用</t>
  </si>
  <si>
    <t>主体工程完成率</t>
  </si>
  <si>
    <t>95</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</si>
  <si>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</si>
  <si>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</si>
  <si>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</si>
  <si>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</si>
  <si>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</si>
  <si>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</si>
  <si>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围墙、挡墙发生倒塌等情况</t>
  </si>
  <si>
    <t>&lt;=</t>
  </si>
  <si>
    <t>1.00</t>
  </si>
  <si>
    <t xml:space="preserve">反映围墙、挡墙发生倒塌等情况。
</t>
  </si>
  <si>
    <t>可持续影响</t>
  </si>
  <si>
    <t>使用年限</t>
  </si>
  <si>
    <t>30</t>
  </si>
  <si>
    <t>年</t>
  </si>
  <si>
    <t>通过工程设计使用年限反映可持续的效果。</t>
  </si>
  <si>
    <t>受益人群满意度</t>
  </si>
  <si>
    <t>调查人群中对设施建设或设施运行的满意度。
受益人群覆盖率=（调查人群中对设施建设或设施运行的人数/问卷调查人数）*100%</t>
  </si>
  <si>
    <t>坚持稳中求进工作总基调，集中精力抓好“六稳”、“六保”，以保促稳。落实常态化新冠肺炎疫情防控措施，坚持群防群控，确保培训相关人员生命安全和基地大局稳定。2025年按方案、计划开展基地培训相关工作，确保基地设备、物业正常运行，为承办各类培训提供必要的后勤保障。培训安排主要为云南省内的在职民警培训班，一是要根据云南公安民警综合训练基地承办国家反恐办培训班、公安部培训班、外省市公安机关委托承办培训班的频次及食宿场地空余情况，二是要根据省内在职民警培训班不同的培训费标准、培训对象、培训内容、训练强度、作息时间、训练场地的使用情况等，合理地分别安排在云南警官学院荷山校区或是在云南公安民警综合训练基地进行培训。</t>
  </si>
  <si>
    <t>基地日常运行</t>
  </si>
  <si>
    <t>物业管理工作完成率</t>
  </si>
  <si>
    <t>日常运维工作项目</t>
  </si>
  <si>
    <t>=</t>
  </si>
  <si>
    <t>项</t>
  </si>
  <si>
    <t>保障基地日常正常运转</t>
  </si>
  <si>
    <t>物业工作按年初计划进行</t>
  </si>
  <si>
    <t>2025年1月-12月</t>
  </si>
  <si>
    <t>结合实际情况按权重或完成率打分</t>
  </si>
  <si>
    <t>增强培训人员反恐知识及技能</t>
  </si>
  <si>
    <t>达成培训人员反恐知识及技能的提升目标</t>
  </si>
  <si>
    <t>定性指标</t>
  </si>
  <si>
    <t>通过开展培训及宣传有助于加强社会人员反恐意识，反恐知识技能。</t>
  </si>
  <si>
    <t>提升训练基地知名度</t>
  </si>
  <si>
    <t>达成训练基地在外知名度提升的目标</t>
  </si>
  <si>
    <t>通过开展培训工作提升训练基地知名度</t>
  </si>
  <si>
    <t>办班效果综合满意率</t>
  </si>
  <si>
    <t>综合住宿、餐饮、管理、服务、环境、设备、器材、场地、授课效果等</t>
  </si>
  <si>
    <t>培训期数</t>
  </si>
  <si>
    <t>80</t>
  </si>
  <si>
    <t>期</t>
  </si>
  <si>
    <t>1、国家反恐办、公安部人事训练局直接安排的培训任务；2、云南省公安厅政治部根据年度培训计划分配承担的培训任务；3、公安部各业务局的培训需求；4、其它省市公安机关的培训需求。</t>
  </si>
  <si>
    <t>培训人数</t>
  </si>
  <si>
    <t>8000</t>
  </si>
  <si>
    <t>培训手册、学习包</t>
  </si>
  <si>
    <t>套</t>
  </si>
  <si>
    <t>培训工作</t>
  </si>
  <si>
    <t>按培训要求圆满完成各期培训工作</t>
  </si>
  <si>
    <t>采购耗材质量达标率</t>
  </si>
  <si>
    <t>反映因培训需要所采购各项耗材质量情况。采购耗材质量达标率=达标数量/总采购数量*100%</t>
  </si>
  <si>
    <t>按照年度要求开展培训工作</t>
  </si>
  <si>
    <t>资金支付时效</t>
  </si>
  <si>
    <t>达成训练基地知名度提升的目标</t>
  </si>
  <si>
    <t>预算06表</t>
  </si>
  <si>
    <t>2025年部门政府性基金预算支出预算表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</si>
  <si>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</si>
  <si>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</si>
  <si>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</si>
  <si>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</si>
  <si>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</si>
  <si>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</si>
  <si>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</si>
  <si>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</si>
  <si>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</si>
  <si>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</si>
  <si>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</si>
  <si>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</si>
  <si>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</si>
  <si>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设备购置</t>
  </si>
  <si>
    <t>A02020000 办公设备</t>
  </si>
  <si>
    <t>个</t>
  </si>
  <si>
    <t>家具设备购置</t>
  </si>
  <si>
    <t>A05000000 家具和用具</t>
  </si>
  <si>
    <t>零星维修</t>
  </si>
  <si>
    <t>C11059900 其他工程总承包服务</t>
  </si>
  <si>
    <t>物业管理服务</t>
  </si>
  <si>
    <t>C21040001 物业管理服务</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</si>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</sst>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96" t="s">
        <v>0</v>
      </c>
    </row>
    <row r="2" ht="36" customHeight="1" spans="1:4">
      <c r="A2" s="42" t="s">
        <v>1</v>
      </c>
      <c r="B2" s="163"/>
      <c r="C2" s="163"/>
      <c r="D2" s="163"/>
    </row>
    <row r="3" ht="21" customHeight="1" spans="1:4">
      <c r="A3" s="88" t="str">
        <f>"单位名称："&amp;"云南公安民警综合训练基地"</f>
        <v>单位名称：云南公安民警综合训练基地</v>
      </c>
      <c r="B3" s="129"/>
      <c r="C3" s="129"/>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0" t="s">
        <v>8</v>
      </c>
      <c r="B7" s="116">
        <v>10099719.45</v>
      </c>
      <c r="C7" s="23" t="str">
        <f>"一"&amp;"、"&amp;"公共安全支出"</f>
        <v>一、公共安全支出</v>
      </c>
      <c r="D7" s="116">
        <v>20450962.1</v>
      </c>
    </row>
    <row r="8" ht="25.4" customHeight="1" spans="1:4">
      <c r="A8" s="140" t="s">
        <v>9</v>
      </c>
      <c r="B8" s="116"/>
      <c r="C8" s="23" t="str">
        <f>"二"&amp;"、"&amp;"社会保障和就业支出"</f>
        <v>二、社会保障和就业支出</v>
      </c>
      <c r="D8" s="116">
        <v>541590.99</v>
      </c>
    </row>
    <row r="9" ht="25.4" customHeight="1" spans="1:4">
      <c r="A9" s="140" t="s">
        <v>10</v>
      </c>
      <c r="B9" s="116"/>
      <c r="C9" s="23" t="str">
        <f>"三"&amp;"、"&amp;"卫生健康支出"</f>
        <v>三、卫生健康支出</v>
      </c>
      <c r="D9" s="116">
        <v>524071.43</v>
      </c>
    </row>
    <row r="10" ht="25.4" customHeight="1" spans="1:4">
      <c r="A10" s="140" t="s">
        <v>11</v>
      </c>
      <c r="B10" s="87"/>
      <c r="C10" s="23" t="str">
        <f>"四"&amp;"、"&amp;"住房保障支出"</f>
        <v>四、住房保障支出</v>
      </c>
      <c r="D10" s="116">
        <v>397474.91</v>
      </c>
    </row>
    <row r="11" ht="25.4" customHeight="1" spans="1:4">
      <c r="A11" s="140" t="s">
        <v>12</v>
      </c>
      <c r="B11" s="116">
        <v>8821379.98</v>
      </c>
      <c r="C11" s="23"/>
      <c r="D11" s="116"/>
    </row>
    <row r="12" ht="25.4" customHeight="1" spans="1:4">
      <c r="A12" s="140" t="s">
        <v>13</v>
      </c>
      <c r="B12" s="87"/>
      <c r="C12" s="23"/>
      <c r="D12" s="116"/>
    </row>
    <row r="13" ht="25.4" customHeight="1" spans="1:4">
      <c r="A13" s="140" t="s">
        <v>14</v>
      </c>
      <c r="B13" s="87"/>
      <c r="C13" s="23"/>
      <c r="D13" s="116"/>
    </row>
    <row r="14" ht="25.4" customHeight="1" spans="1:4">
      <c r="A14" s="140" t="s">
        <v>15</v>
      </c>
      <c r="B14" s="87"/>
      <c r="C14" s="23"/>
      <c r="D14" s="116"/>
    </row>
    <row r="15" ht="25.4" customHeight="1" spans="1:4">
      <c r="A15" s="164" t="s">
        <v>16</v>
      </c>
      <c r="B15" s="87"/>
      <c r="C15" s="23"/>
      <c r="D15" s="116"/>
    </row>
    <row r="16" ht="25.4" customHeight="1" spans="1:4">
      <c r="A16" s="164" t="s">
        <v>17</v>
      </c>
      <c r="B16" s="116">
        <v>8821379.98</v>
      </c>
      <c r="C16" s="23"/>
      <c r="D16" s="116"/>
    </row>
    <row r="17" ht="25.4" customHeight="1" spans="1:4">
      <c r="A17" s="165" t="s">
        <v>18</v>
      </c>
      <c r="B17" s="136">
        <v>18921099.43</v>
      </c>
      <c r="C17" s="137" t="s">
        <v>19</v>
      </c>
      <c r="D17" s="136">
        <v>21914099.43</v>
      </c>
    </row>
    <row r="18" ht="25.4" customHeight="1" spans="1:4">
      <c r="A18" s="166" t="s">
        <v>20</v>
      </c>
      <c r="B18" s="136">
        <v>2993000</v>
      </c>
      <c r="C18" s="167" t="s">
        <v>21</v>
      </c>
      <c r="D18" s="168"/>
    </row>
    <row r="19" ht="25.4" customHeight="1" spans="1:4">
      <c r="A19" s="169" t="s">
        <v>22</v>
      </c>
      <c r="B19" s="116">
        <v>2993000</v>
      </c>
      <c r="C19" s="138" t="s">
        <v>22</v>
      </c>
      <c r="D19" s="87"/>
    </row>
    <row r="20" ht="25.4" customHeight="1" spans="1:4">
      <c r="A20" s="169" t="s">
        <v>23</v>
      </c>
      <c r="B20" s="116"/>
      <c r="C20" s="138" t="s">
        <v>24</v>
      </c>
      <c r="D20" s="87"/>
    </row>
    <row r="21" ht="25.4" customHeight="1" spans="1:4">
      <c r="A21" s="170" t="s">
        <v>25</v>
      </c>
      <c r="B21" s="136">
        <v>21914099.43</v>
      </c>
      <c r="C21" s="137" t="s">
        <v>26</v>
      </c>
      <c r="D21" s="132">
        <v>21914099.43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A1" sqref="A1"/>
    </sheetView>
  </sheetViews>
  <sheetFormatPr defaultColWidth="9.13888888888889" defaultRowHeight="14.25" customHeight="1" outlineLevelRow="7" outlineLevelCol="5"/>
  <cols>
    <col min="1" max="1" width="29.0277777777778" customWidth="1"/>
    <col min="2" max="2" width="28.6018518518519" customWidth="1"/>
    <col min="3" max="3" width="31.6018518518519" customWidth="1"/>
    <col min="4" max="6" width="33.4537037037037" customWidth="1"/>
  </cols>
  <sheetData>
    <row r="1" ht="15.75" customHeight="1" spans="6:6">
      <c r="F1" s="52" t="s">
        <v>316</v>
      </c>
    </row>
    <row r="2" ht="28.5" customHeight="1" spans="1:6">
      <c r="A2" s="27" t="s">
        <v>317</v>
      </c>
      <c r="B2" s="27"/>
      <c r="C2" s="27"/>
      <c r="D2" s="27"/>
      <c r="E2" s="27"/>
      <c r="F2" s="27"/>
    </row>
    <row r="3" ht="15" customHeight="1" spans="1:6">
      <c r="A3" s="97" t="str">
        <f>"单位名称："&amp;"云南公安民警综合训练基地"</f>
        <v>单位名称：云南公安民警综合训练基地</v>
      </c>
      <c r="B3" s="98"/>
      <c r="C3" s="98"/>
      <c r="D3" s="55"/>
      <c r="E3" s="55"/>
      <c r="F3" s="99" t="s">
        <v>2</v>
      </c>
    </row>
    <row r="4" ht="18.75" customHeight="1" spans="1:6">
      <c r="A4" s="9" t="s">
        <v>129</v>
      </c>
      <c r="B4" s="9" t="s">
        <v>49</v>
      </c>
      <c r="C4" s="9" t="s">
        <v>50</v>
      </c>
      <c r="D4" s="15" t="s">
        <v>318</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9"/>
      <c r="B7" s="29"/>
      <c r="C7" s="29"/>
      <c r="D7" s="22"/>
      <c r="E7" s="22"/>
      <c r="F7" s="22"/>
    </row>
    <row r="8" ht="17.25" customHeight="1" spans="1:6">
      <c r="A8" s="100" t="s">
        <v>95</v>
      </c>
      <c r="B8" s="101"/>
      <c r="C8" s="101" t="s">
        <v>95</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tabSelected="1"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5:17">
      <c r="O1" s="51"/>
      <c r="P1" s="51"/>
      <c r="Q1" s="95" t="s">
        <v>319</v>
      </c>
    </row>
    <row r="2" ht="27.75" customHeight="1" spans="1:17">
      <c r="A2" s="53" t="s">
        <v>320</v>
      </c>
      <c r="B2" s="27"/>
      <c r="C2" s="27"/>
      <c r="D2" s="27"/>
      <c r="E2" s="27"/>
      <c r="F2" s="27"/>
      <c r="G2" s="27"/>
      <c r="H2" s="27"/>
      <c r="I2" s="27"/>
      <c r="J2" s="27"/>
      <c r="K2" s="43"/>
      <c r="L2" s="27"/>
      <c r="M2" s="27"/>
      <c r="N2" s="27"/>
      <c r="O2" s="43"/>
      <c r="P2" s="43"/>
      <c r="Q2" s="27"/>
    </row>
    <row r="3" ht="18.75" customHeight="1" spans="1:17">
      <c r="A3" s="88" t="str">
        <f>"单位名称："&amp;"云南公安民警综合训练基地"</f>
        <v>单位名称：云南公安民警综合训练基地</v>
      </c>
      <c r="B3" s="6"/>
      <c r="C3" s="6"/>
      <c r="D3" s="6"/>
      <c r="E3" s="6"/>
      <c r="F3" s="6"/>
      <c r="G3" s="6"/>
      <c r="H3" s="6"/>
      <c r="I3" s="6"/>
      <c r="J3" s="6"/>
      <c r="O3" s="60"/>
      <c r="P3" s="60"/>
      <c r="Q3" s="96" t="s">
        <v>120</v>
      </c>
    </row>
    <row r="4" ht="15.75" customHeight="1" spans="1:17">
      <c r="A4" s="9" t="s">
        <v>321</v>
      </c>
      <c r="B4" s="64" t="s">
        <v>322</v>
      </c>
      <c r="C4" s="64" t="s">
        <v>323</v>
      </c>
      <c r="D4" s="64" t="s">
        <v>324</v>
      </c>
      <c r="E4" s="64" t="s">
        <v>325</v>
      </c>
      <c r="F4" s="64" t="s">
        <v>326</v>
      </c>
      <c r="G4" s="65" t="s">
        <v>136</v>
      </c>
      <c r="H4" s="65"/>
      <c r="I4" s="65"/>
      <c r="J4" s="65"/>
      <c r="K4" s="66"/>
      <c r="L4" s="65"/>
      <c r="M4" s="65"/>
      <c r="N4" s="65"/>
      <c r="O4" s="81"/>
      <c r="P4" s="66"/>
      <c r="Q4" s="82"/>
    </row>
    <row r="5" ht="17.25" customHeight="1" spans="1:17">
      <c r="A5" s="14"/>
      <c r="B5" s="67"/>
      <c r="C5" s="67"/>
      <c r="D5" s="67"/>
      <c r="E5" s="67"/>
      <c r="F5" s="67"/>
      <c r="G5" s="67" t="s">
        <v>31</v>
      </c>
      <c r="H5" s="67" t="s">
        <v>34</v>
      </c>
      <c r="I5" s="67" t="s">
        <v>327</v>
      </c>
      <c r="J5" s="67" t="s">
        <v>328</v>
      </c>
      <c r="K5" s="68" t="s">
        <v>329</v>
      </c>
      <c r="L5" s="83" t="s">
        <v>330</v>
      </c>
      <c r="M5" s="83"/>
      <c r="N5" s="83"/>
      <c r="O5" s="84"/>
      <c r="P5" s="85"/>
      <c r="Q5" s="69"/>
    </row>
    <row r="6" ht="54" customHeight="1" spans="1:17">
      <c r="A6" s="17"/>
      <c r="B6" s="69"/>
      <c r="C6" s="69"/>
      <c r="D6" s="69"/>
      <c r="E6" s="69"/>
      <c r="F6" s="69"/>
      <c r="G6" s="69"/>
      <c r="H6" s="69" t="s">
        <v>33</v>
      </c>
      <c r="I6" s="69"/>
      <c r="J6" s="69"/>
      <c r="K6" s="70"/>
      <c r="L6" s="69" t="s">
        <v>33</v>
      </c>
      <c r="M6" s="69" t="s">
        <v>44</v>
      </c>
      <c r="N6" s="69" t="s">
        <v>143</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c r="G8" s="22">
        <v>6960000</v>
      </c>
      <c r="H8" s="22">
        <v>2630000</v>
      </c>
      <c r="I8" s="22"/>
      <c r="J8" s="22"/>
      <c r="K8" s="22"/>
      <c r="L8" s="22">
        <v>4330000</v>
      </c>
      <c r="M8" s="22"/>
      <c r="N8" s="22"/>
      <c r="O8" s="22"/>
      <c r="P8" s="22"/>
      <c r="Q8" s="22">
        <v>4330000</v>
      </c>
    </row>
    <row r="9" ht="21" customHeight="1" spans="1:17">
      <c r="A9" s="92" t="s">
        <v>209</v>
      </c>
      <c r="B9" s="72" t="s">
        <v>331</v>
      </c>
      <c r="C9" s="72" t="s">
        <v>332</v>
      </c>
      <c r="D9" s="93" t="s">
        <v>333</v>
      </c>
      <c r="E9" s="94">
        <v>1</v>
      </c>
      <c r="F9" s="22"/>
      <c r="G9" s="22">
        <v>50000</v>
      </c>
      <c r="H9" s="22"/>
      <c r="I9" s="22"/>
      <c r="J9" s="22"/>
      <c r="K9" s="22"/>
      <c r="L9" s="22">
        <v>50000</v>
      </c>
      <c r="M9" s="22"/>
      <c r="N9" s="22"/>
      <c r="O9" s="22"/>
      <c r="P9" s="22"/>
      <c r="Q9" s="22">
        <v>50000</v>
      </c>
    </row>
    <row r="10" ht="21" customHeight="1" spans="1:17">
      <c r="A10" s="92" t="s">
        <v>209</v>
      </c>
      <c r="B10" s="72" t="s">
        <v>334</v>
      </c>
      <c r="C10" s="72" t="s">
        <v>335</v>
      </c>
      <c r="D10" s="93" t="s">
        <v>333</v>
      </c>
      <c r="E10" s="94">
        <v>1</v>
      </c>
      <c r="F10" s="22"/>
      <c r="G10" s="22">
        <v>50000</v>
      </c>
      <c r="H10" s="22"/>
      <c r="I10" s="22"/>
      <c r="J10" s="22"/>
      <c r="K10" s="22"/>
      <c r="L10" s="22">
        <v>50000</v>
      </c>
      <c r="M10" s="22"/>
      <c r="N10" s="22"/>
      <c r="O10" s="22"/>
      <c r="P10" s="22"/>
      <c r="Q10" s="22">
        <v>50000</v>
      </c>
    </row>
    <row r="11" ht="21" customHeight="1" spans="1:17">
      <c r="A11" s="92" t="s">
        <v>209</v>
      </c>
      <c r="B11" s="72" t="s">
        <v>336</v>
      </c>
      <c r="C11" s="72" t="s">
        <v>337</v>
      </c>
      <c r="D11" s="93" t="s">
        <v>287</v>
      </c>
      <c r="E11" s="94">
        <v>1</v>
      </c>
      <c r="F11" s="22"/>
      <c r="G11" s="22">
        <v>1600000</v>
      </c>
      <c r="H11" s="22"/>
      <c r="I11" s="22"/>
      <c r="J11" s="22"/>
      <c r="K11" s="22"/>
      <c r="L11" s="22">
        <v>1600000</v>
      </c>
      <c r="M11" s="22"/>
      <c r="N11" s="22"/>
      <c r="O11" s="22"/>
      <c r="P11" s="22"/>
      <c r="Q11" s="22">
        <v>1600000</v>
      </c>
    </row>
    <row r="12" ht="21" customHeight="1" spans="1:17">
      <c r="A12" s="92" t="s">
        <v>209</v>
      </c>
      <c r="B12" s="72" t="s">
        <v>338</v>
      </c>
      <c r="C12" s="72" t="s">
        <v>339</v>
      </c>
      <c r="D12" s="93" t="s">
        <v>287</v>
      </c>
      <c r="E12" s="94">
        <v>1</v>
      </c>
      <c r="F12" s="22"/>
      <c r="G12" s="22">
        <v>2630000</v>
      </c>
      <c r="H12" s="22"/>
      <c r="I12" s="22"/>
      <c r="J12" s="22"/>
      <c r="K12" s="22"/>
      <c r="L12" s="22">
        <v>2630000</v>
      </c>
      <c r="M12" s="22"/>
      <c r="N12" s="22"/>
      <c r="O12" s="22"/>
      <c r="P12" s="22"/>
      <c r="Q12" s="22">
        <v>2630000</v>
      </c>
    </row>
    <row r="13" ht="21" customHeight="1" spans="1:17">
      <c r="A13" s="92" t="s">
        <v>219</v>
      </c>
      <c r="B13" s="72" t="s">
        <v>212</v>
      </c>
      <c r="C13" s="72" t="s">
        <v>339</v>
      </c>
      <c r="D13" s="93" t="s">
        <v>278</v>
      </c>
      <c r="E13" s="94">
        <v>1</v>
      </c>
      <c r="F13" s="22"/>
      <c r="G13" s="22">
        <v>2630000</v>
      </c>
      <c r="H13" s="22">
        <v>2630000</v>
      </c>
      <c r="I13" s="22"/>
      <c r="J13" s="22"/>
      <c r="K13" s="22"/>
      <c r="L13" s="22"/>
      <c r="M13" s="22"/>
      <c r="N13" s="22"/>
      <c r="O13" s="22"/>
      <c r="P13" s="22"/>
      <c r="Q13" s="22"/>
    </row>
    <row r="14" ht="21" customHeight="1" spans="1:17">
      <c r="A14" s="74" t="s">
        <v>95</v>
      </c>
      <c r="B14" s="75"/>
      <c r="C14" s="75"/>
      <c r="D14" s="75"/>
      <c r="E14" s="91"/>
      <c r="F14" s="22"/>
      <c r="G14" s="22">
        <v>6960000</v>
      </c>
      <c r="H14" s="22">
        <v>2630000</v>
      </c>
      <c r="I14" s="22"/>
      <c r="J14" s="22"/>
      <c r="K14" s="22"/>
      <c r="L14" s="22">
        <v>4330000</v>
      </c>
      <c r="M14" s="22"/>
      <c r="N14" s="22"/>
      <c r="O14" s="22"/>
      <c r="P14" s="22"/>
      <c r="Q14" s="22">
        <v>4330000</v>
      </c>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abSelected="1" workbookViewId="0">
      <selection activeCell="A1" sqref="A1 A1 A1 A1 A1 A1 A1 A1 A1 A1 A1 A1 A1 A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57"/>
      <c r="B1" s="57"/>
      <c r="C1" s="57"/>
      <c r="D1" s="57"/>
      <c r="E1" s="57"/>
      <c r="F1" s="57"/>
      <c r="G1" s="57"/>
      <c r="H1" s="61"/>
      <c r="I1" s="57"/>
      <c r="J1" s="57"/>
      <c r="K1" s="57"/>
      <c r="L1" s="51"/>
      <c r="M1" s="77"/>
      <c r="N1" s="78" t="s">
        <v>340</v>
      </c>
    </row>
    <row r="2" ht="27.75" customHeight="1" spans="1:14">
      <c r="A2" s="53" t="s">
        <v>341</v>
      </c>
      <c r="B2" s="62"/>
      <c r="C2" s="62"/>
      <c r="D2" s="62"/>
      <c r="E2" s="62"/>
      <c r="F2" s="62"/>
      <c r="G2" s="62"/>
      <c r="H2" s="63"/>
      <c r="I2" s="62"/>
      <c r="J2" s="62"/>
      <c r="K2" s="62"/>
      <c r="L2" s="43"/>
      <c r="M2" s="63"/>
      <c r="N2" s="62"/>
    </row>
    <row r="3" ht="18.75" customHeight="1" spans="1:14">
      <c r="A3" s="54" t="str">
        <f>"单位名称："&amp;"云南公安民警综合训练基地"</f>
        <v>单位名称：云南公安民警综合训练基地</v>
      </c>
      <c r="B3" s="55"/>
      <c r="C3" s="55"/>
      <c r="D3" s="55"/>
      <c r="E3" s="55"/>
      <c r="F3" s="55"/>
      <c r="G3" s="55"/>
      <c r="H3" s="61"/>
      <c r="I3" s="57"/>
      <c r="J3" s="57"/>
      <c r="K3" s="57"/>
      <c r="L3" s="60"/>
      <c r="M3" s="79"/>
      <c r="N3" s="80" t="s">
        <v>120</v>
      </c>
    </row>
    <row r="4" ht="15.75" customHeight="1" spans="1:14">
      <c r="A4" s="9" t="s">
        <v>321</v>
      </c>
      <c r="B4" s="64" t="s">
        <v>342</v>
      </c>
      <c r="C4" s="64" t="s">
        <v>343</v>
      </c>
      <c r="D4" s="65" t="s">
        <v>136</v>
      </c>
      <c r="E4" s="65"/>
      <c r="F4" s="65"/>
      <c r="G4" s="65"/>
      <c r="H4" s="66"/>
      <c r="I4" s="65"/>
      <c r="J4" s="65"/>
      <c r="K4" s="65"/>
      <c r="L4" s="81"/>
      <c r="M4" s="66"/>
      <c r="N4" s="82"/>
    </row>
    <row r="5" ht="17.25" customHeight="1" spans="1:14">
      <c r="A5" s="14"/>
      <c r="B5" s="67"/>
      <c r="C5" s="67"/>
      <c r="D5" s="67" t="s">
        <v>31</v>
      </c>
      <c r="E5" s="67" t="s">
        <v>34</v>
      </c>
      <c r="F5" s="67" t="s">
        <v>327</v>
      </c>
      <c r="G5" s="67" t="s">
        <v>328</v>
      </c>
      <c r="H5" s="68" t="s">
        <v>329</v>
      </c>
      <c r="I5" s="83" t="s">
        <v>330</v>
      </c>
      <c r="J5" s="83"/>
      <c r="K5" s="83"/>
      <c r="L5" s="84"/>
      <c r="M5" s="85"/>
      <c r="N5" s="69"/>
    </row>
    <row r="6" ht="54" customHeight="1" spans="1:14">
      <c r="A6" s="17"/>
      <c r="B6" s="69"/>
      <c r="C6" s="69"/>
      <c r="D6" s="69"/>
      <c r="E6" s="69"/>
      <c r="F6" s="69"/>
      <c r="G6" s="69"/>
      <c r="H6" s="70"/>
      <c r="I6" s="69" t="s">
        <v>33</v>
      </c>
      <c r="J6" s="69" t="s">
        <v>44</v>
      </c>
      <c r="K6" s="69" t="s">
        <v>143</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95</v>
      </c>
      <c r="B10" s="75"/>
      <c r="C10" s="76"/>
      <c r="D10" s="73"/>
      <c r="E10" s="73"/>
      <c r="F10" s="73"/>
      <c r="G10" s="73"/>
      <c r="H10" s="73"/>
      <c r="I10" s="73"/>
      <c r="J10" s="73"/>
      <c r="K10" s="73"/>
      <c r="L10" s="87"/>
      <c r="M10" s="73"/>
      <c r="N10" s="73"/>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
  <sheetViews>
    <sheetView showZeros="0" tabSelected="1" workbookViewId="0">
      <selection activeCell="A1" sqref="A1"/>
    </sheetView>
  </sheetViews>
  <sheetFormatPr defaultColWidth="9.13888888888889" defaultRowHeight="14.25" customHeight="1" outlineLevelRow="7"/>
  <cols>
    <col min="1" max="1" width="42.0277777777778" customWidth="1"/>
    <col min="2" max="15" width="17.1759259259259" customWidth="1"/>
    <col min="16" max="23" width="17.0277777777778" customWidth="1"/>
  </cols>
  <sheetData>
    <row r="1" ht="13.5" customHeight="1" spans="4:23">
      <c r="D1" s="52"/>
      <c r="W1" s="51" t="s">
        <v>344</v>
      </c>
    </row>
    <row r="2" ht="27.75" customHeight="1" spans="1:23">
      <c r="A2" s="53" t="s">
        <v>345</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"单位名称："&amp;"云南公安民警综合训练基地"</f>
        <v>单位名称：云南公安民警综合训练基地</v>
      </c>
      <c r="B3" s="55"/>
      <c r="C3" s="55"/>
      <c r="D3" s="56"/>
      <c r="E3" s="57"/>
      <c r="F3" s="57"/>
      <c r="G3" s="57"/>
      <c r="H3" s="57"/>
      <c r="I3" s="57"/>
      <c r="W3" s="60" t="s">
        <v>120</v>
      </c>
    </row>
    <row r="4" ht="19.5" customHeight="1" spans="1:23">
      <c r="A4" s="15" t="s">
        <v>346</v>
      </c>
      <c r="B4" s="10" t="s">
        <v>136</v>
      </c>
      <c r="C4" s="11"/>
      <c r="D4" s="11"/>
      <c r="E4" s="10" t="s">
        <v>347</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8" t="s">
        <v>348</v>
      </c>
      <c r="E5" s="59" t="s">
        <v>349</v>
      </c>
      <c r="F5" s="59" t="s">
        <v>350</v>
      </c>
      <c r="G5" s="59" t="s">
        <v>351</v>
      </c>
      <c r="H5" s="59" t="s">
        <v>352</v>
      </c>
      <c r="I5" s="59" t="s">
        <v>353</v>
      </c>
      <c r="J5" s="59" t="s">
        <v>354</v>
      </c>
      <c r="K5" s="59" t="s">
        <v>355</v>
      </c>
      <c r="L5" s="59" t="s">
        <v>356</v>
      </c>
      <c r="M5" s="59" t="s">
        <v>357</v>
      </c>
      <c r="N5" s="59" t="s">
        <v>358</v>
      </c>
      <c r="O5" s="59" t="s">
        <v>359</v>
      </c>
      <c r="P5" s="59" t="s">
        <v>360</v>
      </c>
      <c r="Q5" s="59" t="s">
        <v>361</v>
      </c>
      <c r="R5" s="59" t="s">
        <v>362</v>
      </c>
      <c r="S5" s="59" t="s">
        <v>363</v>
      </c>
      <c r="T5" s="59" t="s">
        <v>364</v>
      </c>
      <c r="U5" s="59" t="s">
        <v>365</v>
      </c>
      <c r="V5" s="59" t="s">
        <v>366</v>
      </c>
      <c r="W5" s="59" t="s">
        <v>367</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A1" sqref="A1 A1 A1 A1 A1 A1 A1 A1 A1 A1"/>
    </sheetView>
  </sheetViews>
  <sheetFormatPr defaultColWidth="9.13888888888889" defaultRowHeight="12" customHeight="1" outlineLevelRow="6"/>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0:10">
      <c r="J1" s="51" t="s">
        <v>368</v>
      </c>
    </row>
    <row r="2" ht="28.5" customHeight="1" spans="1:10">
      <c r="A2" s="42" t="s">
        <v>369</v>
      </c>
      <c r="B2" s="27"/>
      <c r="C2" s="27"/>
      <c r="D2" s="27"/>
      <c r="E2" s="27"/>
      <c r="F2" s="43"/>
      <c r="G2" s="27"/>
      <c r="H2" s="43"/>
      <c r="I2" s="43"/>
      <c r="J2" s="27"/>
    </row>
    <row r="3" ht="17.25" customHeight="1" spans="1:1">
      <c r="A3" s="4" t="str">
        <f>"单位名称："&amp;"云南公安民警综合训练基地"</f>
        <v>单位名称：云南公安民警综合训练基地</v>
      </c>
    </row>
    <row r="4" ht="44.25" customHeight="1" spans="1:10">
      <c r="A4" s="44" t="s">
        <v>226</v>
      </c>
      <c r="B4" s="44" t="s">
        <v>227</v>
      </c>
      <c r="C4" s="44" t="s">
        <v>228</v>
      </c>
      <c r="D4" s="44" t="s">
        <v>229</v>
      </c>
      <c r="E4" s="44" t="s">
        <v>230</v>
      </c>
      <c r="F4" s="45" t="s">
        <v>231</v>
      </c>
      <c r="G4" s="44" t="s">
        <v>232</v>
      </c>
      <c r="H4" s="45" t="s">
        <v>233</v>
      </c>
      <c r="I4" s="45" t="s">
        <v>234</v>
      </c>
      <c r="J4" s="44" t="s">
        <v>235</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tabSelected="1" workbookViewId="0">
      <selection activeCell="A1" sqref="A1"/>
    </sheetView>
  </sheetViews>
  <sheetFormatPr defaultColWidth="8.85185185185185" defaultRowHeight="15" customHeight="1" outlineLevelRow="7"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370</v>
      </c>
    </row>
    <row r="2" ht="30.65" customHeight="1" spans="1:8">
      <c r="A2" s="36" t="s">
        <v>371</v>
      </c>
      <c r="B2" s="36"/>
      <c r="C2" s="36"/>
      <c r="D2" s="36"/>
      <c r="E2" s="36"/>
      <c r="F2" s="36"/>
      <c r="G2" s="36"/>
      <c r="H2" s="36"/>
    </row>
    <row r="3" ht="18.75" customHeight="1" spans="1:8">
      <c r="A3" s="34" t="str">
        <f>"单位名称："&amp;"云南公安民警综合训练基地"</f>
        <v>单位名称：云南公安民警综合训练基地</v>
      </c>
      <c r="B3" s="34"/>
      <c r="C3" s="34"/>
      <c r="D3" s="34"/>
      <c r="E3" s="34"/>
      <c r="F3" s="34"/>
      <c r="G3" s="34"/>
      <c r="H3" s="34"/>
    </row>
    <row r="4" ht="18.75" customHeight="1" spans="1:8">
      <c r="A4" s="37" t="s">
        <v>129</v>
      </c>
      <c r="B4" s="37" t="s">
        <v>372</v>
      </c>
      <c r="C4" s="37" t="s">
        <v>373</v>
      </c>
      <c r="D4" s="37" t="s">
        <v>374</v>
      </c>
      <c r="E4" s="37" t="s">
        <v>375</v>
      </c>
      <c r="F4" s="37" t="s">
        <v>376</v>
      </c>
      <c r="G4" s="37"/>
      <c r="H4" s="37"/>
    </row>
    <row r="5" ht="18.75" customHeight="1" spans="1:8">
      <c r="A5" s="37"/>
      <c r="B5" s="37"/>
      <c r="C5" s="37"/>
      <c r="D5" s="37"/>
      <c r="E5" s="37"/>
      <c r="F5" s="37" t="s">
        <v>325</v>
      </c>
      <c r="G5" s="37" t="s">
        <v>377</v>
      </c>
      <c r="H5" s="37" t="s">
        <v>378</v>
      </c>
    </row>
    <row r="6" ht="18.75" customHeight="1" spans="1:8">
      <c r="A6" s="38" t="s">
        <v>112</v>
      </c>
      <c r="B6" s="38" t="s">
        <v>113</v>
      </c>
      <c r="C6" s="38" t="s">
        <v>114</v>
      </c>
      <c r="D6" s="38" t="s">
        <v>115</v>
      </c>
      <c r="E6" s="38" t="s">
        <v>116</v>
      </c>
      <c r="F6" s="38" t="s">
        <v>117</v>
      </c>
      <c r="G6" s="38" t="s">
        <v>379</v>
      </c>
      <c r="H6" s="38" t="s">
        <v>380</v>
      </c>
    </row>
    <row r="7" ht="29.9" customHeight="1" spans="1:8">
      <c r="A7" s="39"/>
      <c r="B7" s="39"/>
      <c r="C7" s="39"/>
      <c r="D7" s="39"/>
      <c r="E7" s="37"/>
      <c r="F7" s="40"/>
      <c r="G7" s="41"/>
      <c r="H7" s="41"/>
    </row>
    <row r="8" ht="20.15" customHeight="1" spans="1:8">
      <c r="A8" s="37" t="s">
        <v>31</v>
      </c>
      <c r="B8" s="37"/>
      <c r="C8" s="37"/>
      <c r="D8" s="37"/>
      <c r="E8" s="37"/>
      <c r="F8" s="40"/>
      <c r="G8" s="41"/>
      <c r="H8" s="41"/>
    </row>
  </sheetData>
  <mergeCells count="8">
    <mergeCell ref="A2:H2"/>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abSelected="1" workbookViewId="0">
      <selection activeCell="A1" sqref="A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381</v>
      </c>
    </row>
    <row r="2" ht="27.75" customHeight="1" spans="1:11">
      <c r="A2" s="27" t="s">
        <v>382</v>
      </c>
      <c r="B2" s="27"/>
      <c r="C2" s="27"/>
      <c r="D2" s="27"/>
      <c r="E2" s="27"/>
      <c r="F2" s="27"/>
      <c r="G2" s="27"/>
      <c r="H2" s="27"/>
      <c r="I2" s="27"/>
      <c r="J2" s="27"/>
      <c r="K2" s="27"/>
    </row>
    <row r="3" ht="13.5" customHeight="1" spans="1:11">
      <c r="A3" s="4" t="str">
        <f>"单位名称："&amp;"云南公安民警综合训练基地"</f>
        <v>单位名称：云南公安民警综合训练基地</v>
      </c>
      <c r="B3" s="5"/>
      <c r="C3" s="5"/>
      <c r="D3" s="5"/>
      <c r="E3" s="5"/>
      <c r="F3" s="5"/>
      <c r="G3" s="5"/>
      <c r="H3" s="6"/>
      <c r="I3" s="6"/>
      <c r="J3" s="6"/>
      <c r="K3" s="7" t="s">
        <v>120</v>
      </c>
    </row>
    <row r="4" ht="21.75" customHeight="1" spans="1:11">
      <c r="A4" s="8" t="s">
        <v>189</v>
      </c>
      <c r="B4" s="8" t="s">
        <v>131</v>
      </c>
      <c r="C4" s="8" t="s">
        <v>190</v>
      </c>
      <c r="D4" s="9" t="s">
        <v>132</v>
      </c>
      <c r="E4" s="9" t="s">
        <v>133</v>
      </c>
      <c r="F4" s="9" t="s">
        <v>134</v>
      </c>
      <c r="G4" s="9" t="s">
        <v>135</v>
      </c>
      <c r="H4" s="15" t="s">
        <v>31</v>
      </c>
      <c r="I4" s="10" t="s">
        <v>383</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95</v>
      </c>
      <c r="B10" s="31"/>
      <c r="C10" s="31"/>
      <c r="D10" s="31"/>
      <c r="E10" s="31"/>
      <c r="F10" s="31"/>
      <c r="G10" s="32"/>
      <c r="H10" s="22"/>
      <c r="I10" s="22"/>
      <c r="J10" s="22"/>
      <c r="K10" s="2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selection activeCell="A1" sqref="A1 A1 A1 A1 A1 A1 A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4:7">
      <c r="D1" s="1"/>
      <c r="G1" s="2" t="s">
        <v>384</v>
      </c>
    </row>
    <row r="2" ht="27.75" customHeight="1" spans="1:7">
      <c r="A2" s="3" t="s">
        <v>385</v>
      </c>
      <c r="B2" s="3"/>
      <c r="C2" s="3"/>
      <c r="D2" s="3"/>
      <c r="E2" s="3"/>
      <c r="F2" s="3"/>
      <c r="G2" s="3"/>
    </row>
    <row r="3" ht="13.5" customHeight="1" spans="1:7">
      <c r="A3" s="4" t="str">
        <f>"单位名称："&amp;"云南公安民警综合训练基地"</f>
        <v>单位名称：云南公安民警综合训练基地</v>
      </c>
      <c r="B3" s="5"/>
      <c r="C3" s="5"/>
      <c r="D3" s="5"/>
      <c r="E3" s="6"/>
      <c r="F3" s="6"/>
      <c r="G3" s="7" t="s">
        <v>120</v>
      </c>
    </row>
    <row r="4" ht="21.75" customHeight="1" spans="1:7">
      <c r="A4" s="8" t="s">
        <v>190</v>
      </c>
      <c r="B4" s="8" t="s">
        <v>189</v>
      </c>
      <c r="C4" s="8" t="s">
        <v>131</v>
      </c>
      <c r="D4" s="9" t="s">
        <v>386</v>
      </c>
      <c r="E4" s="10" t="s">
        <v>34</v>
      </c>
      <c r="F4" s="11"/>
      <c r="G4" s="12"/>
    </row>
    <row r="5" ht="21.75" customHeight="1" spans="1:7">
      <c r="A5" s="13"/>
      <c r="B5" s="13"/>
      <c r="C5" s="13"/>
      <c r="D5" s="14"/>
      <c r="E5" s="15" t="s">
        <v>387</v>
      </c>
      <c r="F5" s="9" t="s">
        <v>388</v>
      </c>
      <c r="G5" s="9" t="s">
        <v>389</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4400000</v>
      </c>
      <c r="F8" s="22">
        <v>4400000</v>
      </c>
      <c r="G8" s="22">
        <v>400000</v>
      </c>
    </row>
    <row r="9" ht="29.9" customHeight="1" spans="1:7">
      <c r="A9" s="20"/>
      <c r="B9" s="20" t="s">
        <v>390</v>
      </c>
      <c r="C9" s="20" t="s">
        <v>219</v>
      </c>
      <c r="D9" s="20" t="s">
        <v>391</v>
      </c>
      <c r="E9" s="22">
        <v>4000000</v>
      </c>
      <c r="F9" s="22">
        <v>4000000</v>
      </c>
      <c r="G9" s="22"/>
    </row>
    <row r="10" ht="29.9" customHeight="1" spans="1:7">
      <c r="A10" s="23"/>
      <c r="B10" s="20" t="s">
        <v>392</v>
      </c>
      <c r="C10" s="20" t="s">
        <v>222</v>
      </c>
      <c r="D10" s="20" t="s">
        <v>391</v>
      </c>
      <c r="E10" s="22">
        <v>400000</v>
      </c>
      <c r="F10" s="22">
        <v>400000</v>
      </c>
      <c r="G10" s="22">
        <v>400000</v>
      </c>
    </row>
    <row r="11" ht="18.75" customHeight="1" spans="1:7">
      <c r="A11" s="24" t="s">
        <v>31</v>
      </c>
      <c r="B11" s="25" t="s">
        <v>393</v>
      </c>
      <c r="C11" s="25"/>
      <c r="D11" s="26"/>
      <c r="E11" s="22">
        <v>4400000</v>
      </c>
      <c r="F11" s="22">
        <v>4400000</v>
      </c>
      <c r="G11" s="22">
        <v>400000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abSelected="1" workbookViewId="0">
      <selection activeCell="A1" sqref="A1"/>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8">
      <c r="A1" s="22"/>
      <c r="J1" s="153"/>
      <c r="R1" s="2" t="s">
        <v>27</v>
      </c>
    </row>
    <row r="2" ht="36" customHeight="1" spans="1:19">
      <c r="A2" s="142" t="s">
        <v>28</v>
      </c>
      <c r="B2" s="27"/>
      <c r="C2" s="27"/>
      <c r="D2" s="27"/>
      <c r="E2" s="27"/>
      <c r="F2" s="27"/>
      <c r="G2" s="27"/>
      <c r="H2" s="27"/>
      <c r="I2" s="27"/>
      <c r="J2" s="43"/>
      <c r="K2" s="27"/>
      <c r="L2" s="27"/>
      <c r="M2" s="27"/>
      <c r="N2" s="27"/>
      <c r="O2" s="27"/>
      <c r="P2" s="27"/>
      <c r="Q2" s="27"/>
      <c r="R2" s="27"/>
      <c r="S2" s="27"/>
    </row>
    <row r="3" ht="20.25" customHeight="1" spans="1:19">
      <c r="A3" s="88" t="str">
        <f>"单位名称："&amp;"云南公安民警综合训练基地"</f>
        <v>单位名称：云南公安民警综合训练基地</v>
      </c>
      <c r="B3" s="6"/>
      <c r="C3" s="6"/>
      <c r="D3" s="6"/>
      <c r="E3" s="6"/>
      <c r="F3" s="6"/>
      <c r="G3" s="6"/>
      <c r="H3" s="6"/>
      <c r="I3" s="6"/>
      <c r="J3" s="154"/>
      <c r="K3" s="6"/>
      <c r="L3" s="6"/>
      <c r="M3" s="6"/>
      <c r="N3" s="7"/>
      <c r="O3" s="7"/>
      <c r="P3" s="7"/>
      <c r="Q3" s="7"/>
      <c r="R3" s="7" t="s">
        <v>2</v>
      </c>
      <c r="S3" s="7" t="s">
        <v>2</v>
      </c>
    </row>
    <row r="4" ht="18.75" customHeight="1" spans="1:19">
      <c r="A4" s="143" t="s">
        <v>29</v>
      </c>
      <c r="B4" s="144" t="s">
        <v>30</v>
      </c>
      <c r="C4" s="144" t="s">
        <v>31</v>
      </c>
      <c r="D4" s="145" t="s">
        <v>32</v>
      </c>
      <c r="E4" s="146"/>
      <c r="F4" s="146"/>
      <c r="G4" s="146"/>
      <c r="H4" s="146"/>
      <c r="I4" s="146"/>
      <c r="J4" s="155"/>
      <c r="K4" s="146"/>
      <c r="L4" s="146"/>
      <c r="M4" s="146"/>
      <c r="N4" s="156"/>
      <c r="O4" s="156" t="s">
        <v>20</v>
      </c>
      <c r="P4" s="156"/>
      <c r="Q4" s="156"/>
      <c r="R4" s="156"/>
      <c r="S4" s="156"/>
    </row>
    <row r="5" ht="18" customHeight="1" spans="1:19">
      <c r="A5" s="147"/>
      <c r="B5" s="148"/>
      <c r="C5" s="148"/>
      <c r="D5" s="148" t="s">
        <v>33</v>
      </c>
      <c r="E5" s="148" t="s">
        <v>34</v>
      </c>
      <c r="F5" s="148" t="s">
        <v>35</v>
      </c>
      <c r="G5" s="148" t="s">
        <v>36</v>
      </c>
      <c r="H5" s="148" t="s">
        <v>37</v>
      </c>
      <c r="I5" s="157" t="s">
        <v>38</v>
      </c>
      <c r="J5" s="158"/>
      <c r="K5" s="157" t="s">
        <v>39</v>
      </c>
      <c r="L5" s="157" t="s">
        <v>40</v>
      </c>
      <c r="M5" s="157" t="s">
        <v>41</v>
      </c>
      <c r="N5" s="159" t="s">
        <v>42</v>
      </c>
      <c r="O5" s="160" t="s">
        <v>33</v>
      </c>
      <c r="P5" s="160" t="s">
        <v>34</v>
      </c>
      <c r="Q5" s="160" t="s">
        <v>35</v>
      </c>
      <c r="R5" s="160" t="s">
        <v>36</v>
      </c>
      <c r="S5" s="160" t="s">
        <v>43</v>
      </c>
    </row>
    <row r="6" ht="29.25" customHeight="1" spans="1:19">
      <c r="A6" s="149"/>
      <c r="B6" s="150"/>
      <c r="C6" s="150"/>
      <c r="D6" s="150"/>
      <c r="E6" s="150"/>
      <c r="F6" s="150"/>
      <c r="G6" s="150"/>
      <c r="H6" s="150"/>
      <c r="I6" s="161" t="s">
        <v>33</v>
      </c>
      <c r="J6" s="161" t="s">
        <v>44</v>
      </c>
      <c r="K6" s="161" t="s">
        <v>39</v>
      </c>
      <c r="L6" s="161" t="s">
        <v>40</v>
      </c>
      <c r="M6" s="161" t="s">
        <v>41</v>
      </c>
      <c r="N6" s="161" t="s">
        <v>42</v>
      </c>
      <c r="O6" s="161"/>
      <c r="P6" s="161"/>
      <c r="Q6" s="161"/>
      <c r="R6" s="161"/>
      <c r="S6" s="161"/>
    </row>
    <row r="7" ht="16.5" customHeight="1" spans="1:19">
      <c r="A7" s="126">
        <v>1</v>
      </c>
      <c r="B7" s="19">
        <v>2</v>
      </c>
      <c r="C7" s="19">
        <v>3</v>
      </c>
      <c r="D7" s="19">
        <v>4</v>
      </c>
      <c r="E7" s="126">
        <v>5</v>
      </c>
      <c r="F7" s="19">
        <v>6</v>
      </c>
      <c r="G7" s="19">
        <v>7</v>
      </c>
      <c r="H7" s="126">
        <v>8</v>
      </c>
      <c r="I7" s="19">
        <v>9</v>
      </c>
      <c r="J7" s="33">
        <v>10</v>
      </c>
      <c r="K7" s="33">
        <v>11</v>
      </c>
      <c r="L7" s="162">
        <v>12</v>
      </c>
      <c r="M7" s="33">
        <v>13</v>
      </c>
      <c r="N7" s="33">
        <v>14</v>
      </c>
      <c r="O7" s="33">
        <v>15</v>
      </c>
      <c r="P7" s="33">
        <v>16</v>
      </c>
      <c r="Q7" s="33">
        <v>17</v>
      </c>
      <c r="R7" s="33">
        <v>18</v>
      </c>
      <c r="S7" s="33">
        <v>19</v>
      </c>
    </row>
    <row r="8" ht="31.4" customHeight="1" spans="1:19">
      <c r="A8" s="29" t="s">
        <v>45</v>
      </c>
      <c r="B8" s="29" t="s">
        <v>46</v>
      </c>
      <c r="C8" s="22">
        <v>21914099.43</v>
      </c>
      <c r="D8" s="116">
        <v>18921099.43</v>
      </c>
      <c r="E8" s="87">
        <v>10099719.45</v>
      </c>
      <c r="F8" s="87"/>
      <c r="G8" s="87"/>
      <c r="H8" s="87"/>
      <c r="I8" s="87">
        <v>8821379.98</v>
      </c>
      <c r="J8" s="87"/>
      <c r="K8" s="87"/>
      <c r="L8" s="87"/>
      <c r="M8" s="87"/>
      <c r="N8" s="87">
        <v>8821379.98</v>
      </c>
      <c r="O8" s="87">
        <v>2993000</v>
      </c>
      <c r="P8" s="87">
        <v>2993000</v>
      </c>
      <c r="Q8" s="87"/>
      <c r="R8" s="87"/>
      <c r="S8" s="87"/>
    </row>
    <row r="9" ht="16.5" customHeight="1" spans="1:19">
      <c r="A9" s="151" t="s">
        <v>31</v>
      </c>
      <c r="B9" s="152"/>
      <c r="C9" s="116">
        <v>21914099.43</v>
      </c>
      <c r="D9" s="116">
        <v>18921099.43</v>
      </c>
      <c r="E9" s="87">
        <v>10099719.45</v>
      </c>
      <c r="F9" s="87"/>
      <c r="G9" s="87"/>
      <c r="H9" s="87"/>
      <c r="I9" s="87">
        <v>8821379.98</v>
      </c>
      <c r="J9" s="87"/>
      <c r="K9" s="87"/>
      <c r="L9" s="87"/>
      <c r="M9" s="87"/>
      <c r="N9" s="87">
        <v>8821379.98</v>
      </c>
      <c r="O9" s="87">
        <v>2993000</v>
      </c>
      <c r="P9" s="87">
        <v>2993000</v>
      </c>
      <c r="Q9" s="87"/>
      <c r="R9" s="87"/>
      <c r="S9"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abSelected="1"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"单位名称："&amp;"云南公安民警综合训练基地"</f>
        <v>单位名称：云南公安民警综合训练基地</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1"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6">
        <v>20450962.1</v>
      </c>
      <c r="D7" s="116">
        <v>11629582.12</v>
      </c>
      <c r="E7" s="116">
        <v>4236582.12</v>
      </c>
      <c r="F7" s="116">
        <v>7393000</v>
      </c>
      <c r="G7" s="87"/>
      <c r="H7" s="116"/>
      <c r="I7" s="116"/>
      <c r="J7" s="116">
        <v>8821379.98</v>
      </c>
      <c r="K7" s="116"/>
      <c r="L7" s="116"/>
      <c r="M7" s="87"/>
      <c r="N7" s="116"/>
      <c r="O7" s="116">
        <v>8821379.98</v>
      </c>
    </row>
    <row r="8" ht="20.25" customHeight="1" spans="1:15">
      <c r="A8" s="124" t="s">
        <v>62</v>
      </c>
      <c r="B8" s="124" t="s">
        <v>63</v>
      </c>
      <c r="C8" s="116">
        <v>20450962.1</v>
      </c>
      <c r="D8" s="116">
        <v>11629582.12</v>
      </c>
      <c r="E8" s="116">
        <v>4236582.12</v>
      </c>
      <c r="F8" s="116">
        <v>7393000</v>
      </c>
      <c r="G8" s="87"/>
      <c r="H8" s="116"/>
      <c r="I8" s="116"/>
      <c r="J8" s="116">
        <v>8821379.98</v>
      </c>
      <c r="K8" s="116"/>
      <c r="L8" s="116"/>
      <c r="M8" s="87"/>
      <c r="N8" s="116"/>
      <c r="O8" s="116">
        <v>8821379.98</v>
      </c>
    </row>
    <row r="9" ht="20.25" customHeight="1" spans="1:15">
      <c r="A9" s="125" t="s">
        <v>64</v>
      </c>
      <c r="B9" s="125" t="s">
        <v>65</v>
      </c>
      <c r="C9" s="116">
        <v>2993000</v>
      </c>
      <c r="D9" s="116">
        <v>2993000</v>
      </c>
      <c r="E9" s="116"/>
      <c r="F9" s="116">
        <v>2993000</v>
      </c>
      <c r="G9" s="87"/>
      <c r="H9" s="116"/>
      <c r="I9" s="116"/>
      <c r="J9" s="116"/>
      <c r="K9" s="116"/>
      <c r="L9" s="116"/>
      <c r="M9" s="87"/>
      <c r="N9" s="116"/>
      <c r="O9" s="116"/>
    </row>
    <row r="10" ht="20.25" customHeight="1" spans="1:15">
      <c r="A10" s="125" t="s">
        <v>66</v>
      </c>
      <c r="B10" s="125" t="s">
        <v>67</v>
      </c>
      <c r="C10" s="116">
        <v>17457962.1</v>
      </c>
      <c r="D10" s="116">
        <v>8636582.12</v>
      </c>
      <c r="E10" s="116">
        <v>4236582.12</v>
      </c>
      <c r="F10" s="116">
        <v>4400000</v>
      </c>
      <c r="G10" s="87"/>
      <c r="H10" s="116"/>
      <c r="I10" s="116"/>
      <c r="J10" s="116">
        <v>8821379.98</v>
      </c>
      <c r="K10" s="116"/>
      <c r="L10" s="116"/>
      <c r="M10" s="87"/>
      <c r="N10" s="116"/>
      <c r="O10" s="116">
        <v>8821379.98</v>
      </c>
    </row>
    <row r="11" ht="20.25" customHeight="1" spans="1:15">
      <c r="A11" s="29" t="s">
        <v>68</v>
      </c>
      <c r="B11" s="29" t="s">
        <v>69</v>
      </c>
      <c r="C11" s="116">
        <v>541590.99</v>
      </c>
      <c r="D11" s="116">
        <v>541590.99</v>
      </c>
      <c r="E11" s="116">
        <v>541590.99</v>
      </c>
      <c r="F11" s="116"/>
      <c r="G11" s="87"/>
      <c r="H11" s="116"/>
      <c r="I11" s="116"/>
      <c r="J11" s="116"/>
      <c r="K11" s="116"/>
      <c r="L11" s="116"/>
      <c r="M11" s="87"/>
      <c r="N11" s="116"/>
      <c r="O11" s="116"/>
    </row>
    <row r="12" ht="20.25" customHeight="1" spans="1:15">
      <c r="A12" s="124" t="s">
        <v>70</v>
      </c>
      <c r="B12" s="124" t="s">
        <v>71</v>
      </c>
      <c r="C12" s="116">
        <v>517027.52</v>
      </c>
      <c r="D12" s="116">
        <v>517027.52</v>
      </c>
      <c r="E12" s="116">
        <v>517027.52</v>
      </c>
      <c r="F12" s="116"/>
      <c r="G12" s="87"/>
      <c r="H12" s="116"/>
      <c r="I12" s="116"/>
      <c r="J12" s="116"/>
      <c r="K12" s="116"/>
      <c r="L12" s="116"/>
      <c r="M12" s="87"/>
      <c r="N12" s="116"/>
      <c r="O12" s="116"/>
    </row>
    <row r="13" ht="20.25" customHeight="1" spans="1:15">
      <c r="A13" s="125" t="s">
        <v>72</v>
      </c>
      <c r="B13" s="125" t="s">
        <v>73</v>
      </c>
      <c r="C13" s="116">
        <v>540</v>
      </c>
      <c r="D13" s="116">
        <v>540</v>
      </c>
      <c r="E13" s="116">
        <v>540</v>
      </c>
      <c r="F13" s="116"/>
      <c r="G13" s="87"/>
      <c r="H13" s="116"/>
      <c r="I13" s="116"/>
      <c r="J13" s="116"/>
      <c r="K13" s="116"/>
      <c r="L13" s="116"/>
      <c r="M13" s="87"/>
      <c r="N13" s="116"/>
      <c r="O13" s="116"/>
    </row>
    <row r="14" ht="20.25" customHeight="1" spans="1:15">
      <c r="A14" s="125" t="s">
        <v>74</v>
      </c>
      <c r="B14" s="125" t="s">
        <v>75</v>
      </c>
      <c r="C14" s="116">
        <v>516487.52</v>
      </c>
      <c r="D14" s="116">
        <v>516487.52</v>
      </c>
      <c r="E14" s="116">
        <v>516487.52</v>
      </c>
      <c r="F14" s="116"/>
      <c r="G14" s="87"/>
      <c r="H14" s="116"/>
      <c r="I14" s="116"/>
      <c r="J14" s="116"/>
      <c r="K14" s="116"/>
      <c r="L14" s="116"/>
      <c r="M14" s="87"/>
      <c r="N14" s="116"/>
      <c r="O14" s="116"/>
    </row>
    <row r="15" ht="20.25" customHeight="1" spans="1:15">
      <c r="A15" s="124" t="s">
        <v>76</v>
      </c>
      <c r="B15" s="124" t="s">
        <v>77</v>
      </c>
      <c r="C15" s="116">
        <v>24563.47</v>
      </c>
      <c r="D15" s="116">
        <v>24563.47</v>
      </c>
      <c r="E15" s="116">
        <v>24563.47</v>
      </c>
      <c r="F15" s="116"/>
      <c r="G15" s="87"/>
      <c r="H15" s="116"/>
      <c r="I15" s="116"/>
      <c r="J15" s="116"/>
      <c r="K15" s="116"/>
      <c r="L15" s="116"/>
      <c r="M15" s="87"/>
      <c r="N15" s="116"/>
      <c r="O15" s="116"/>
    </row>
    <row r="16" ht="20.25" customHeight="1" spans="1:15">
      <c r="A16" s="125" t="s">
        <v>78</v>
      </c>
      <c r="B16" s="125" t="s">
        <v>77</v>
      </c>
      <c r="C16" s="116">
        <v>24563.47</v>
      </c>
      <c r="D16" s="116">
        <v>24563.47</v>
      </c>
      <c r="E16" s="116">
        <v>24563.47</v>
      </c>
      <c r="F16" s="116"/>
      <c r="G16" s="87"/>
      <c r="H16" s="116"/>
      <c r="I16" s="116"/>
      <c r="J16" s="116"/>
      <c r="K16" s="116"/>
      <c r="L16" s="116"/>
      <c r="M16" s="87"/>
      <c r="N16" s="116"/>
      <c r="O16" s="116"/>
    </row>
    <row r="17" ht="20.25" customHeight="1" spans="1:15">
      <c r="A17" s="29" t="s">
        <v>79</v>
      </c>
      <c r="B17" s="29" t="s">
        <v>80</v>
      </c>
      <c r="C17" s="116">
        <v>524071.43</v>
      </c>
      <c r="D17" s="116">
        <v>524071.43</v>
      </c>
      <c r="E17" s="116">
        <v>524071.43</v>
      </c>
      <c r="F17" s="116"/>
      <c r="G17" s="87"/>
      <c r="H17" s="116"/>
      <c r="I17" s="116"/>
      <c r="J17" s="116"/>
      <c r="K17" s="116"/>
      <c r="L17" s="116"/>
      <c r="M17" s="87"/>
      <c r="N17" s="116"/>
      <c r="O17" s="116"/>
    </row>
    <row r="18" ht="20.25" customHeight="1" spans="1:15">
      <c r="A18" s="124" t="s">
        <v>81</v>
      </c>
      <c r="B18" s="124" t="s">
        <v>82</v>
      </c>
      <c r="C18" s="116">
        <v>524071.43</v>
      </c>
      <c r="D18" s="116">
        <v>524071.43</v>
      </c>
      <c r="E18" s="116">
        <v>524071.43</v>
      </c>
      <c r="F18" s="116"/>
      <c r="G18" s="87"/>
      <c r="H18" s="116"/>
      <c r="I18" s="116"/>
      <c r="J18" s="116"/>
      <c r="K18" s="116"/>
      <c r="L18" s="116"/>
      <c r="M18" s="87"/>
      <c r="N18" s="116"/>
      <c r="O18" s="116"/>
    </row>
    <row r="19" ht="20.25" customHeight="1" spans="1:15">
      <c r="A19" s="125" t="s">
        <v>83</v>
      </c>
      <c r="B19" s="125" t="s">
        <v>84</v>
      </c>
      <c r="C19" s="116">
        <v>348629.08</v>
      </c>
      <c r="D19" s="116">
        <v>348629.08</v>
      </c>
      <c r="E19" s="116">
        <v>348629.08</v>
      </c>
      <c r="F19" s="116"/>
      <c r="G19" s="87"/>
      <c r="H19" s="116"/>
      <c r="I19" s="116"/>
      <c r="J19" s="116"/>
      <c r="K19" s="116"/>
      <c r="L19" s="116"/>
      <c r="M19" s="87"/>
      <c r="N19" s="116"/>
      <c r="O19" s="116"/>
    </row>
    <row r="20" ht="20.25" customHeight="1" spans="1:15">
      <c r="A20" s="125" t="s">
        <v>85</v>
      </c>
      <c r="B20" s="125" t="s">
        <v>86</v>
      </c>
      <c r="C20" s="116">
        <v>161402.35</v>
      </c>
      <c r="D20" s="116">
        <v>161402.35</v>
      </c>
      <c r="E20" s="116">
        <v>161402.35</v>
      </c>
      <c r="F20" s="116"/>
      <c r="G20" s="87"/>
      <c r="H20" s="116"/>
      <c r="I20" s="116"/>
      <c r="J20" s="116"/>
      <c r="K20" s="116"/>
      <c r="L20" s="116"/>
      <c r="M20" s="87"/>
      <c r="N20" s="116"/>
      <c r="O20" s="116"/>
    </row>
    <row r="21" ht="20.25" customHeight="1" spans="1:15">
      <c r="A21" s="125" t="s">
        <v>87</v>
      </c>
      <c r="B21" s="125" t="s">
        <v>88</v>
      </c>
      <c r="C21" s="116">
        <v>14040</v>
      </c>
      <c r="D21" s="116">
        <v>14040</v>
      </c>
      <c r="E21" s="116">
        <v>14040</v>
      </c>
      <c r="F21" s="116"/>
      <c r="G21" s="87"/>
      <c r="H21" s="116"/>
      <c r="I21" s="116"/>
      <c r="J21" s="116"/>
      <c r="K21" s="116"/>
      <c r="L21" s="116"/>
      <c r="M21" s="87"/>
      <c r="N21" s="116"/>
      <c r="O21" s="116"/>
    </row>
    <row r="22" ht="20.25" customHeight="1" spans="1:15">
      <c r="A22" s="29" t="s">
        <v>89</v>
      </c>
      <c r="B22" s="29" t="s">
        <v>90</v>
      </c>
      <c r="C22" s="116">
        <v>397474.91</v>
      </c>
      <c r="D22" s="116">
        <v>397474.91</v>
      </c>
      <c r="E22" s="116">
        <v>397474.91</v>
      </c>
      <c r="F22" s="116"/>
      <c r="G22" s="87"/>
      <c r="H22" s="116"/>
      <c r="I22" s="116"/>
      <c r="J22" s="116"/>
      <c r="K22" s="116"/>
      <c r="L22" s="116"/>
      <c r="M22" s="87"/>
      <c r="N22" s="116"/>
      <c r="O22" s="116"/>
    </row>
    <row r="23" ht="20.25" customHeight="1" spans="1:15">
      <c r="A23" s="124" t="s">
        <v>91</v>
      </c>
      <c r="B23" s="124" t="s">
        <v>92</v>
      </c>
      <c r="C23" s="116">
        <v>397474.91</v>
      </c>
      <c r="D23" s="116">
        <v>397474.91</v>
      </c>
      <c r="E23" s="116">
        <v>397474.91</v>
      </c>
      <c r="F23" s="116"/>
      <c r="G23" s="87"/>
      <c r="H23" s="116"/>
      <c r="I23" s="116"/>
      <c r="J23" s="116"/>
      <c r="K23" s="116"/>
      <c r="L23" s="116"/>
      <c r="M23" s="87"/>
      <c r="N23" s="116"/>
      <c r="O23" s="116"/>
    </row>
    <row r="24" ht="20.25" customHeight="1" spans="1:15">
      <c r="A24" s="125" t="s">
        <v>93</v>
      </c>
      <c r="B24" s="125" t="s">
        <v>94</v>
      </c>
      <c r="C24" s="116">
        <v>397474.91</v>
      </c>
      <c r="D24" s="116">
        <v>397474.91</v>
      </c>
      <c r="E24" s="116">
        <v>397474.91</v>
      </c>
      <c r="F24" s="116"/>
      <c r="G24" s="87"/>
      <c r="H24" s="116"/>
      <c r="I24" s="116"/>
      <c r="J24" s="116"/>
      <c r="K24" s="116"/>
      <c r="L24" s="116"/>
      <c r="M24" s="87"/>
      <c r="N24" s="116"/>
      <c r="O24" s="116"/>
    </row>
    <row r="25" ht="17.25" customHeight="1" spans="1:15">
      <c r="A25" s="100" t="s">
        <v>95</v>
      </c>
      <c r="B25" s="101" t="s">
        <v>95</v>
      </c>
      <c r="C25" s="116">
        <v>21914099.43</v>
      </c>
      <c r="D25" s="116">
        <v>13092719.45</v>
      </c>
      <c r="E25" s="116">
        <v>5699719.45</v>
      </c>
      <c r="F25" s="116">
        <v>7393000</v>
      </c>
      <c r="G25" s="87"/>
      <c r="H25" s="116"/>
      <c r="I25" s="116"/>
      <c r="J25" s="116">
        <v>8821379.98</v>
      </c>
      <c r="K25" s="116"/>
      <c r="L25" s="116"/>
      <c r="M25" s="87"/>
      <c r="N25" s="116"/>
      <c r="O25" s="116">
        <v>8821379.98</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abSelected="1"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4:4">
      <c r="D1" s="95" t="s">
        <v>96</v>
      </c>
    </row>
    <row r="2" ht="31.5" customHeight="1" spans="1:4">
      <c r="A2" s="42" t="s">
        <v>97</v>
      </c>
      <c r="B2" s="128"/>
      <c r="C2" s="128"/>
      <c r="D2" s="128"/>
    </row>
    <row r="3" ht="17.25" customHeight="1" spans="1:4">
      <c r="A3" s="4" t="str">
        <f>"单位名称："&amp;"云南公安民警综合训练基地"</f>
        <v>单位名称：云南公安民警综合训练基地</v>
      </c>
      <c r="B3" s="129"/>
      <c r="C3" s="129"/>
      <c r="D3" s="96" t="s">
        <v>2</v>
      </c>
    </row>
    <row r="4" ht="24.65" customHeight="1" spans="1:4">
      <c r="A4" s="10" t="s">
        <v>3</v>
      </c>
      <c r="B4" s="12"/>
      <c r="C4" s="10" t="s">
        <v>4</v>
      </c>
      <c r="D4" s="12"/>
    </row>
    <row r="5" ht="15.65" customHeight="1" spans="1:4">
      <c r="A5" s="15" t="s">
        <v>5</v>
      </c>
      <c r="B5" s="130" t="s">
        <v>6</v>
      </c>
      <c r="C5" s="15" t="s">
        <v>98</v>
      </c>
      <c r="D5" s="130" t="s">
        <v>6</v>
      </c>
    </row>
    <row r="6" ht="14.15" customHeight="1" spans="1:4">
      <c r="A6" s="18"/>
      <c r="B6" s="17"/>
      <c r="C6" s="18"/>
      <c r="D6" s="17"/>
    </row>
    <row r="7" ht="29.15" customHeight="1" spans="1:4">
      <c r="A7" s="131" t="s">
        <v>99</v>
      </c>
      <c r="B7" s="132">
        <v>10099719.45</v>
      </c>
      <c r="C7" s="133" t="s">
        <v>100</v>
      </c>
      <c r="D7" s="132">
        <v>13092719.45</v>
      </c>
    </row>
    <row r="8" ht="29.15" customHeight="1" spans="1:4">
      <c r="A8" s="134" t="s">
        <v>101</v>
      </c>
      <c r="B8" s="87">
        <v>10099719.45</v>
      </c>
      <c r="C8" s="23" t="str">
        <f>"（一）"&amp;"公共安全支出"</f>
        <v>（一）公共安全支出</v>
      </c>
      <c r="D8" s="87">
        <v>11629582.12</v>
      </c>
    </row>
    <row r="9" ht="29.15" customHeight="1" spans="1:4">
      <c r="A9" s="134" t="s">
        <v>102</v>
      </c>
      <c r="B9" s="87"/>
      <c r="C9" s="23" t="str">
        <f>"（二）"&amp;"社会保障和就业支出"</f>
        <v>（二）社会保障和就业支出</v>
      </c>
      <c r="D9" s="87">
        <v>541590.99</v>
      </c>
    </row>
    <row r="10" ht="29.15" customHeight="1" spans="1:4">
      <c r="A10" s="134" t="s">
        <v>103</v>
      </c>
      <c r="B10" s="87"/>
      <c r="C10" s="23" t="str">
        <f>"（三）"&amp;"卫生健康支出"</f>
        <v>（三）卫生健康支出</v>
      </c>
      <c r="D10" s="87">
        <v>524071.43</v>
      </c>
    </row>
    <row r="11" ht="29.15" customHeight="1" spans="1:4">
      <c r="A11" s="135" t="s">
        <v>104</v>
      </c>
      <c r="B11" s="136">
        <v>2993000</v>
      </c>
      <c r="C11" s="23" t="str">
        <f>"（四）"&amp;"住房保障支出"</f>
        <v>（四）住房保障支出</v>
      </c>
      <c r="D11" s="87">
        <v>397474.91</v>
      </c>
    </row>
    <row r="12" ht="29.15" customHeight="1" spans="1:4">
      <c r="A12" s="134" t="s">
        <v>101</v>
      </c>
      <c r="B12" s="116">
        <v>2993000</v>
      </c>
      <c r="C12" s="137"/>
      <c r="D12" s="136"/>
    </row>
    <row r="13" ht="29.15" customHeight="1" spans="1:4">
      <c r="A13" s="138" t="s">
        <v>102</v>
      </c>
      <c r="B13" s="116"/>
      <c r="C13" s="137"/>
      <c r="D13" s="136"/>
    </row>
    <row r="14" ht="29.15" customHeight="1" spans="1:4">
      <c r="A14" s="138" t="s">
        <v>103</v>
      </c>
      <c r="B14" s="136"/>
      <c r="C14" s="137"/>
      <c r="D14" s="136"/>
    </row>
    <row r="15" ht="29.15" customHeight="1" spans="1:4">
      <c r="A15" s="139"/>
      <c r="B15" s="136"/>
      <c r="C15" s="140" t="s">
        <v>105</v>
      </c>
      <c r="D15" s="136"/>
    </row>
    <row r="16" ht="29.15" customHeight="1" spans="1:4">
      <c r="A16" s="139" t="s">
        <v>106</v>
      </c>
      <c r="B16" s="136">
        <v>13092719.45</v>
      </c>
      <c r="C16" s="137" t="s">
        <v>26</v>
      </c>
      <c r="D16" s="136">
        <v>13092719.45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abSelected="1"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4:7">
      <c r="D1" s="108"/>
      <c r="F1" s="52"/>
      <c r="G1" s="52" t="s">
        <v>107</v>
      </c>
    </row>
    <row r="2" ht="39" customHeight="1" spans="1:7">
      <c r="A2" s="3" t="s">
        <v>108</v>
      </c>
      <c r="B2" s="3"/>
      <c r="C2" s="3"/>
      <c r="D2" s="3"/>
      <c r="E2" s="3"/>
      <c r="F2" s="3"/>
      <c r="G2" s="3"/>
    </row>
    <row r="3" ht="18" customHeight="1" spans="1:7">
      <c r="A3" s="4" t="str">
        <f>"单位名称："&amp;"云南公安民警综合训练基地"</f>
        <v>单位名称：云南公安民警综合训练基地</v>
      </c>
      <c r="F3" s="99"/>
      <c r="G3" s="99" t="s">
        <v>2</v>
      </c>
    </row>
    <row r="4" ht="20.25" customHeight="1" spans="1:7">
      <c r="A4" s="118" t="s">
        <v>109</v>
      </c>
      <c r="B4" s="119"/>
      <c r="C4" s="120" t="s">
        <v>31</v>
      </c>
      <c r="D4" s="11" t="s">
        <v>58</v>
      </c>
      <c r="E4" s="11"/>
      <c r="F4" s="12"/>
      <c r="G4" s="120" t="s">
        <v>59</v>
      </c>
    </row>
    <row r="5" ht="20.25" customHeight="1" spans="1:7">
      <c r="A5" s="121" t="s">
        <v>49</v>
      </c>
      <c r="B5" s="122" t="s">
        <v>50</v>
      </c>
      <c r="C5" s="89"/>
      <c r="D5" s="89" t="s">
        <v>33</v>
      </c>
      <c r="E5" s="89" t="s">
        <v>110</v>
      </c>
      <c r="F5" s="89" t="s">
        <v>111</v>
      </c>
      <c r="G5" s="89"/>
    </row>
    <row r="6" ht="13.5" customHeight="1" spans="1:7">
      <c r="A6" s="123" t="s">
        <v>112</v>
      </c>
      <c r="B6" s="123" t="s">
        <v>113</v>
      </c>
      <c r="C6" s="123" t="s">
        <v>114</v>
      </c>
      <c r="D6" s="59"/>
      <c r="E6" s="123" t="s">
        <v>115</v>
      </c>
      <c r="F6" s="123" t="s">
        <v>116</v>
      </c>
      <c r="G6" s="123" t="s">
        <v>117</v>
      </c>
    </row>
    <row r="7" ht="18" customHeight="1" spans="1:7">
      <c r="A7" s="29" t="s">
        <v>60</v>
      </c>
      <c r="B7" s="29" t="s">
        <v>61</v>
      </c>
      <c r="C7" s="22">
        <v>8636582.12</v>
      </c>
      <c r="D7" s="22">
        <v>4236582.12</v>
      </c>
      <c r="E7" s="22">
        <v>3858239</v>
      </c>
      <c r="F7" s="22">
        <v>378343.12</v>
      </c>
      <c r="G7" s="22">
        <v>4400000</v>
      </c>
    </row>
    <row r="8" ht="18" customHeight="1" spans="1:7">
      <c r="A8" s="29" t="s">
        <v>62</v>
      </c>
      <c r="B8" s="124" t="s">
        <v>63</v>
      </c>
      <c r="C8" s="22">
        <v>8636582.12</v>
      </c>
      <c r="D8" s="22">
        <v>4236582.12</v>
      </c>
      <c r="E8" s="22">
        <v>3858239</v>
      </c>
      <c r="F8" s="22">
        <v>378343.12</v>
      </c>
      <c r="G8" s="22">
        <v>4400000</v>
      </c>
    </row>
    <row r="9" ht="18" customHeight="1" spans="1:7">
      <c r="A9" s="29" t="s">
        <v>66</v>
      </c>
      <c r="B9" s="125" t="s">
        <v>67</v>
      </c>
      <c r="C9" s="22">
        <v>8636582.12</v>
      </c>
      <c r="D9" s="22">
        <v>4236582.12</v>
      </c>
      <c r="E9" s="22">
        <v>3858239</v>
      </c>
      <c r="F9" s="22">
        <v>378343.12</v>
      </c>
      <c r="G9" s="22">
        <v>4400000</v>
      </c>
    </row>
    <row r="10" ht="18" customHeight="1" spans="1:7">
      <c r="A10" s="29" t="s">
        <v>68</v>
      </c>
      <c r="B10" s="29" t="s">
        <v>69</v>
      </c>
      <c r="C10" s="22">
        <v>541590.99</v>
      </c>
      <c r="D10" s="22">
        <v>541590.99</v>
      </c>
      <c r="E10" s="22">
        <v>541050.99</v>
      </c>
      <c r="F10" s="22">
        <v>540</v>
      </c>
      <c r="G10" s="22"/>
    </row>
    <row r="11" ht="18" customHeight="1" spans="1:7">
      <c r="A11" s="29" t="s">
        <v>70</v>
      </c>
      <c r="B11" s="124" t="s">
        <v>71</v>
      </c>
      <c r="C11" s="22">
        <v>517027.52</v>
      </c>
      <c r="D11" s="22">
        <v>517027.52</v>
      </c>
      <c r="E11" s="22">
        <v>516487.52</v>
      </c>
      <c r="F11" s="22">
        <v>540</v>
      </c>
      <c r="G11" s="22"/>
    </row>
    <row r="12" ht="18" customHeight="1" spans="1:7">
      <c r="A12" s="29" t="s">
        <v>72</v>
      </c>
      <c r="B12" s="125" t="s">
        <v>73</v>
      </c>
      <c r="C12" s="22">
        <v>540</v>
      </c>
      <c r="D12" s="22">
        <v>540</v>
      </c>
      <c r="E12" s="22"/>
      <c r="F12" s="22">
        <v>540</v>
      </c>
      <c r="G12" s="22"/>
    </row>
    <row r="13" ht="18" customHeight="1" spans="1:7">
      <c r="A13" s="29" t="s">
        <v>74</v>
      </c>
      <c r="B13" s="125" t="s">
        <v>75</v>
      </c>
      <c r="C13" s="22">
        <v>516487.52</v>
      </c>
      <c r="D13" s="22">
        <v>516487.52</v>
      </c>
      <c r="E13" s="22">
        <v>516487.52</v>
      </c>
      <c r="F13" s="22"/>
      <c r="G13" s="22"/>
    </row>
    <row r="14" ht="18" customHeight="1" spans="1:7">
      <c r="A14" s="29" t="s">
        <v>76</v>
      </c>
      <c r="B14" s="124" t="s">
        <v>77</v>
      </c>
      <c r="C14" s="22">
        <v>24563.47</v>
      </c>
      <c r="D14" s="22">
        <v>24563.47</v>
      </c>
      <c r="E14" s="22">
        <v>24563.47</v>
      </c>
      <c r="F14" s="22"/>
      <c r="G14" s="22"/>
    </row>
    <row r="15" ht="18" customHeight="1" spans="1:7">
      <c r="A15" s="29" t="s">
        <v>78</v>
      </c>
      <c r="B15" s="125" t="s">
        <v>77</v>
      </c>
      <c r="C15" s="22">
        <v>24563.47</v>
      </c>
      <c r="D15" s="22">
        <v>24563.47</v>
      </c>
      <c r="E15" s="22">
        <v>24563.47</v>
      </c>
      <c r="F15" s="22"/>
      <c r="G15" s="22"/>
    </row>
    <row r="16" ht="18" customHeight="1" spans="1:7">
      <c r="A16" s="29" t="s">
        <v>79</v>
      </c>
      <c r="B16" s="29" t="s">
        <v>80</v>
      </c>
      <c r="C16" s="22">
        <v>524071.43</v>
      </c>
      <c r="D16" s="22">
        <v>524071.43</v>
      </c>
      <c r="E16" s="22">
        <v>524071.43</v>
      </c>
      <c r="F16" s="22"/>
      <c r="G16" s="22"/>
    </row>
    <row r="17" ht="18" customHeight="1" spans="1:7">
      <c r="A17" s="29" t="s">
        <v>81</v>
      </c>
      <c r="B17" s="124" t="s">
        <v>82</v>
      </c>
      <c r="C17" s="22">
        <v>524071.43</v>
      </c>
      <c r="D17" s="22">
        <v>524071.43</v>
      </c>
      <c r="E17" s="22">
        <v>524071.43</v>
      </c>
      <c r="F17" s="22"/>
      <c r="G17" s="22"/>
    </row>
    <row r="18" ht="18" customHeight="1" spans="1:7">
      <c r="A18" s="29" t="s">
        <v>83</v>
      </c>
      <c r="B18" s="125" t="s">
        <v>84</v>
      </c>
      <c r="C18" s="22">
        <v>348629.08</v>
      </c>
      <c r="D18" s="22">
        <v>348629.08</v>
      </c>
      <c r="E18" s="22">
        <v>348629.08</v>
      </c>
      <c r="F18" s="22"/>
      <c r="G18" s="22"/>
    </row>
    <row r="19" ht="18" customHeight="1" spans="1:7">
      <c r="A19" s="29" t="s">
        <v>85</v>
      </c>
      <c r="B19" s="125" t="s">
        <v>86</v>
      </c>
      <c r="C19" s="22">
        <v>161402.35</v>
      </c>
      <c r="D19" s="22">
        <v>161402.35</v>
      </c>
      <c r="E19" s="22">
        <v>161402.35</v>
      </c>
      <c r="F19" s="22"/>
      <c r="G19" s="22"/>
    </row>
    <row r="20" ht="18" customHeight="1" spans="1:7">
      <c r="A20" s="29" t="s">
        <v>87</v>
      </c>
      <c r="B20" s="125" t="s">
        <v>88</v>
      </c>
      <c r="C20" s="22">
        <v>14040</v>
      </c>
      <c r="D20" s="22">
        <v>14040</v>
      </c>
      <c r="E20" s="22">
        <v>14040</v>
      </c>
      <c r="F20" s="22"/>
      <c r="G20" s="22"/>
    </row>
    <row r="21" ht="18" customHeight="1" spans="1:7">
      <c r="A21" s="29" t="s">
        <v>89</v>
      </c>
      <c r="B21" s="29" t="s">
        <v>90</v>
      </c>
      <c r="C21" s="22">
        <v>397474.91</v>
      </c>
      <c r="D21" s="22">
        <v>397474.91</v>
      </c>
      <c r="E21" s="22">
        <v>397474.91</v>
      </c>
      <c r="F21" s="22"/>
      <c r="G21" s="22"/>
    </row>
    <row r="22" ht="18" customHeight="1" spans="1:7">
      <c r="A22" s="29" t="s">
        <v>91</v>
      </c>
      <c r="B22" s="124" t="s">
        <v>92</v>
      </c>
      <c r="C22" s="22">
        <v>397474.91</v>
      </c>
      <c r="D22" s="22">
        <v>397474.91</v>
      </c>
      <c r="E22" s="22">
        <v>397474.91</v>
      </c>
      <c r="F22" s="22"/>
      <c r="G22" s="22"/>
    </row>
    <row r="23" ht="18" customHeight="1" spans="1:7">
      <c r="A23" s="29" t="s">
        <v>93</v>
      </c>
      <c r="B23" s="125" t="s">
        <v>94</v>
      </c>
      <c r="C23" s="22">
        <v>397474.91</v>
      </c>
      <c r="D23" s="22">
        <v>397474.91</v>
      </c>
      <c r="E23" s="22">
        <v>397474.91</v>
      </c>
      <c r="F23" s="22"/>
      <c r="G23" s="22"/>
    </row>
    <row r="24" ht="18" customHeight="1" spans="1:7">
      <c r="A24" s="126" t="s">
        <v>95</v>
      </c>
      <c r="B24" s="127" t="s">
        <v>95</v>
      </c>
      <c r="C24" s="22">
        <v>10099719.45</v>
      </c>
      <c r="D24" s="22">
        <v>5699719.45</v>
      </c>
      <c r="E24" s="22">
        <v>5320836.33</v>
      </c>
      <c r="F24" s="22">
        <v>378883.12</v>
      </c>
      <c r="G24" s="22">
        <v>4400000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2"/>
      <c r="B1" s="112"/>
      <c r="C1" s="57"/>
      <c r="F1" s="56" t="s">
        <v>118</v>
      </c>
    </row>
    <row r="2" ht="25.5" customHeight="1" spans="1:6">
      <c r="A2" s="113" t="s">
        <v>119</v>
      </c>
      <c r="B2" s="113"/>
      <c r="C2" s="113"/>
      <c r="D2" s="113"/>
      <c r="E2" s="113"/>
      <c r="F2" s="113"/>
    </row>
    <row r="3" ht="15.75" customHeight="1" spans="1:6">
      <c r="A3" s="4" t="str">
        <f>"单位名称："&amp;"云南公安民警综合训练基地"</f>
        <v>单位名称：云南公安民警综合训练基地</v>
      </c>
      <c r="B3" s="112"/>
      <c r="C3" s="57"/>
      <c r="F3" s="56" t="s">
        <v>120</v>
      </c>
    </row>
    <row r="4" ht="19.5" customHeight="1" spans="1:6">
      <c r="A4" s="9" t="s">
        <v>121</v>
      </c>
      <c r="B4" s="15" t="s">
        <v>122</v>
      </c>
      <c r="C4" s="10" t="s">
        <v>123</v>
      </c>
      <c r="D4" s="11"/>
      <c r="E4" s="12"/>
      <c r="F4" s="15" t="s">
        <v>124</v>
      </c>
    </row>
    <row r="5" ht="19.5" customHeight="1" spans="1:6">
      <c r="A5" s="17"/>
      <c r="B5" s="18"/>
      <c r="C5" s="59" t="s">
        <v>33</v>
      </c>
      <c r="D5" s="59" t="s">
        <v>125</v>
      </c>
      <c r="E5" s="59" t="s">
        <v>126</v>
      </c>
      <c r="F5" s="18"/>
    </row>
    <row r="6" ht="18.75" customHeight="1" spans="1:6">
      <c r="A6" s="114">
        <v>1</v>
      </c>
      <c r="B6" s="114">
        <v>2</v>
      </c>
      <c r="C6" s="115">
        <v>3</v>
      </c>
      <c r="D6" s="114">
        <v>4</v>
      </c>
      <c r="E6" s="114">
        <v>5</v>
      </c>
      <c r="F6" s="114">
        <v>6</v>
      </c>
    </row>
    <row r="7" ht="18.75" customHeight="1" spans="1:6">
      <c r="A7" s="116">
        <v>30000</v>
      </c>
      <c r="B7" s="116"/>
      <c r="C7" s="117"/>
      <c r="D7" s="116"/>
      <c r="E7" s="116"/>
      <c r="F7" s="116">
        <v>30000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abSelected="1"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4:23">
      <c r="D1" s="1"/>
      <c r="E1" s="1"/>
      <c r="F1" s="1"/>
      <c r="G1" s="1"/>
      <c r="U1" s="108"/>
      <c r="W1" s="52"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"单位名称："&amp;"云南公安民警综合训练基地"</f>
        <v>单位名称：云南公安民警综合训练基地</v>
      </c>
      <c r="B3" s="5"/>
      <c r="C3" s="5"/>
      <c r="D3" s="5"/>
      <c r="E3" s="5"/>
      <c r="F3" s="5"/>
      <c r="G3" s="5"/>
      <c r="H3" s="6"/>
      <c r="I3" s="6"/>
      <c r="J3" s="6"/>
      <c r="K3" s="6"/>
      <c r="L3" s="6"/>
      <c r="M3" s="6"/>
      <c r="N3" s="6"/>
      <c r="O3" s="6"/>
      <c r="P3" s="6"/>
      <c r="Q3" s="6"/>
      <c r="U3" s="108"/>
      <c r="W3" s="99" t="s">
        <v>120</v>
      </c>
    </row>
    <row r="4" ht="21.75" customHeight="1" spans="1:23">
      <c r="A4" s="8" t="s">
        <v>129</v>
      </c>
      <c r="B4" s="8" t="s">
        <v>130</v>
      </c>
      <c r="C4" s="8" t="s">
        <v>131</v>
      </c>
      <c r="D4" s="9" t="s">
        <v>132</v>
      </c>
      <c r="E4" s="9" t="s">
        <v>133</v>
      </c>
      <c r="F4" s="9" t="s">
        <v>134</v>
      </c>
      <c r="G4" s="9" t="s">
        <v>135</v>
      </c>
      <c r="H4" s="59" t="s">
        <v>136</v>
      </c>
      <c r="I4" s="59"/>
      <c r="J4" s="59"/>
      <c r="K4" s="59"/>
      <c r="L4" s="105"/>
      <c r="M4" s="105"/>
      <c r="N4" s="105"/>
      <c r="O4" s="105"/>
      <c r="P4" s="105"/>
      <c r="Q4" s="44"/>
      <c r="R4" s="59"/>
      <c r="S4" s="59"/>
      <c r="T4" s="59"/>
      <c r="U4" s="59"/>
      <c r="V4" s="59"/>
      <c r="W4" s="59"/>
    </row>
    <row r="5" ht="21.75" customHeight="1" spans="1:23">
      <c r="A5" s="13"/>
      <c r="B5" s="13"/>
      <c r="C5" s="13"/>
      <c r="D5" s="14"/>
      <c r="E5" s="14"/>
      <c r="F5" s="14"/>
      <c r="G5" s="14"/>
      <c r="H5" s="59" t="s">
        <v>31</v>
      </c>
      <c r="I5" s="44" t="s">
        <v>34</v>
      </c>
      <c r="J5" s="44"/>
      <c r="K5" s="44"/>
      <c r="L5" s="105"/>
      <c r="M5" s="105"/>
      <c r="N5" s="105" t="s">
        <v>137</v>
      </c>
      <c r="O5" s="105"/>
      <c r="P5" s="105"/>
      <c r="Q5" s="44" t="s">
        <v>37</v>
      </c>
      <c r="R5" s="59" t="s">
        <v>52</v>
      </c>
      <c r="S5" s="44"/>
      <c r="T5" s="44"/>
      <c r="U5" s="44"/>
      <c r="V5" s="44"/>
      <c r="W5" s="44"/>
    </row>
    <row r="6" ht="15" customHeight="1" spans="1:23">
      <c r="A6" s="16"/>
      <c r="B6" s="16"/>
      <c r="C6" s="16"/>
      <c r="D6" s="17"/>
      <c r="E6" s="17"/>
      <c r="F6" s="17"/>
      <c r="G6" s="17"/>
      <c r="H6" s="59"/>
      <c r="I6" s="44" t="s">
        <v>138</v>
      </c>
      <c r="J6" s="44" t="s">
        <v>139</v>
      </c>
      <c r="K6" s="44" t="s">
        <v>140</v>
      </c>
      <c r="L6" s="111" t="s">
        <v>141</v>
      </c>
      <c r="M6" s="111" t="s">
        <v>142</v>
      </c>
      <c r="N6" s="111" t="s">
        <v>34</v>
      </c>
      <c r="O6" s="111" t="s">
        <v>35</v>
      </c>
      <c r="P6" s="111" t="s">
        <v>36</v>
      </c>
      <c r="Q6" s="44"/>
      <c r="R6" s="44" t="s">
        <v>33</v>
      </c>
      <c r="S6" s="44" t="s">
        <v>44</v>
      </c>
      <c r="T6" s="44" t="s">
        <v>143</v>
      </c>
      <c r="U6" s="44" t="s">
        <v>40</v>
      </c>
      <c r="V6" s="44" t="s">
        <v>41</v>
      </c>
      <c r="W6" s="44" t="s">
        <v>42</v>
      </c>
    </row>
    <row r="7" ht="27.75" customHeight="1" spans="1:23">
      <c r="A7" s="16"/>
      <c r="B7" s="16"/>
      <c r="C7" s="16"/>
      <c r="D7" s="17"/>
      <c r="E7" s="17"/>
      <c r="F7" s="17"/>
      <c r="G7" s="17"/>
      <c r="H7" s="59"/>
      <c r="I7" s="44"/>
      <c r="J7" s="44"/>
      <c r="K7" s="44"/>
      <c r="L7" s="111"/>
      <c r="M7" s="111"/>
      <c r="N7" s="111"/>
      <c r="O7" s="111"/>
      <c r="P7" s="111"/>
      <c r="Q7" s="44"/>
      <c r="R7" s="44"/>
      <c r="S7" s="44"/>
      <c r="T7" s="44"/>
      <c r="U7" s="44"/>
      <c r="V7" s="44"/>
      <c r="W7" s="44"/>
    </row>
    <row r="8" ht="15" customHeight="1" spans="1:23">
      <c r="A8" s="109">
        <v>1</v>
      </c>
      <c r="B8" s="109">
        <v>2</v>
      </c>
      <c r="C8" s="109">
        <v>3</v>
      </c>
      <c r="D8" s="109">
        <v>4</v>
      </c>
      <c r="E8" s="109">
        <v>5</v>
      </c>
      <c r="F8" s="109">
        <v>6</v>
      </c>
      <c r="G8" s="109">
        <v>7</v>
      </c>
      <c r="H8" s="109">
        <v>8</v>
      </c>
      <c r="I8" s="109">
        <v>9</v>
      </c>
      <c r="J8" s="109">
        <v>10</v>
      </c>
      <c r="K8" s="109">
        <v>11</v>
      </c>
      <c r="L8" s="109">
        <v>12</v>
      </c>
      <c r="M8" s="109">
        <v>13</v>
      </c>
      <c r="N8" s="109">
        <v>14</v>
      </c>
      <c r="O8" s="109">
        <v>15</v>
      </c>
      <c r="P8" s="109">
        <v>16</v>
      </c>
      <c r="Q8" s="109">
        <v>17</v>
      </c>
      <c r="R8" s="109">
        <v>18</v>
      </c>
      <c r="S8" s="109">
        <v>19</v>
      </c>
      <c r="T8" s="109">
        <v>20</v>
      </c>
      <c r="U8" s="109">
        <v>21</v>
      </c>
      <c r="V8" s="109">
        <v>22</v>
      </c>
      <c r="W8" s="109">
        <v>23</v>
      </c>
    </row>
    <row r="9" ht="18.75" customHeight="1" spans="1:23">
      <c r="A9" s="23" t="s">
        <v>46</v>
      </c>
      <c r="B9" s="104"/>
      <c r="C9" s="23"/>
      <c r="D9" s="23"/>
      <c r="E9" s="23"/>
      <c r="F9" s="23"/>
      <c r="G9" s="23"/>
      <c r="H9" s="22">
        <v>5699719.45</v>
      </c>
      <c r="I9" s="22">
        <v>5699719.45</v>
      </c>
      <c r="J9" s="22">
        <v>1435459.88</v>
      </c>
      <c r="K9" s="22"/>
      <c r="L9" s="22">
        <v>4264259.57</v>
      </c>
      <c r="M9" s="22"/>
      <c r="N9" s="22"/>
      <c r="O9" s="22"/>
      <c r="P9" s="22"/>
      <c r="Q9" s="22"/>
      <c r="R9" s="22"/>
      <c r="S9" s="22"/>
      <c r="T9" s="22"/>
      <c r="U9" s="22"/>
      <c r="V9" s="22"/>
      <c r="W9" s="22"/>
    </row>
    <row r="10" ht="31.4" customHeight="1" spans="1:23">
      <c r="A10" s="110" t="s">
        <v>46</v>
      </c>
      <c r="B10" s="104" t="s">
        <v>144</v>
      </c>
      <c r="C10" s="23" t="s">
        <v>145</v>
      </c>
      <c r="D10" s="23" t="s">
        <v>66</v>
      </c>
      <c r="E10" s="23" t="s">
        <v>67</v>
      </c>
      <c r="F10" s="23" t="s">
        <v>146</v>
      </c>
      <c r="G10" s="23" t="s">
        <v>147</v>
      </c>
      <c r="H10" s="22">
        <v>1215348</v>
      </c>
      <c r="I10" s="22">
        <v>1215348</v>
      </c>
      <c r="J10" s="22">
        <v>303837</v>
      </c>
      <c r="K10" s="22"/>
      <c r="L10" s="22">
        <v>911511</v>
      </c>
      <c r="M10" s="22"/>
      <c r="N10" s="22"/>
      <c r="O10" s="22"/>
      <c r="P10" s="22"/>
      <c r="Q10" s="22"/>
      <c r="R10" s="22"/>
      <c r="S10" s="22"/>
      <c r="T10" s="22"/>
      <c r="U10" s="22"/>
      <c r="V10" s="22"/>
      <c r="W10" s="22"/>
    </row>
    <row r="11" ht="31.4" customHeight="1" spans="1:23">
      <c r="A11" s="110" t="s">
        <v>46</v>
      </c>
      <c r="B11" s="104" t="s">
        <v>144</v>
      </c>
      <c r="C11" s="23" t="s">
        <v>145</v>
      </c>
      <c r="D11" s="23" t="s">
        <v>66</v>
      </c>
      <c r="E11" s="23" t="s">
        <v>67</v>
      </c>
      <c r="F11" s="23" t="s">
        <v>148</v>
      </c>
      <c r="G11" s="23" t="s">
        <v>149</v>
      </c>
      <c r="H11" s="22">
        <v>192</v>
      </c>
      <c r="I11" s="22">
        <v>192</v>
      </c>
      <c r="J11" s="22">
        <v>48</v>
      </c>
      <c r="K11" s="22"/>
      <c r="L11" s="22">
        <v>144</v>
      </c>
      <c r="M11" s="22"/>
      <c r="N11" s="22"/>
      <c r="O11" s="22"/>
      <c r="P11" s="22"/>
      <c r="Q11" s="22"/>
      <c r="R11" s="22"/>
      <c r="S11" s="22"/>
      <c r="T11" s="22"/>
      <c r="U11" s="22"/>
      <c r="V11" s="22"/>
      <c r="W11" s="22"/>
    </row>
    <row r="12" ht="31.4" customHeight="1" spans="1:23">
      <c r="A12" s="110" t="s">
        <v>46</v>
      </c>
      <c r="B12" s="104" t="s">
        <v>144</v>
      </c>
      <c r="C12" s="23" t="s">
        <v>145</v>
      </c>
      <c r="D12" s="23" t="s">
        <v>66</v>
      </c>
      <c r="E12" s="23" t="s">
        <v>67</v>
      </c>
      <c r="F12" s="23" t="s">
        <v>150</v>
      </c>
      <c r="G12" s="23" t="s">
        <v>151</v>
      </c>
      <c r="H12" s="22">
        <v>101279</v>
      </c>
      <c r="I12" s="22">
        <v>101279</v>
      </c>
      <c r="J12" s="22">
        <v>25319.75</v>
      </c>
      <c r="K12" s="22"/>
      <c r="L12" s="22">
        <v>75959.25</v>
      </c>
      <c r="M12" s="22"/>
      <c r="N12" s="22"/>
      <c r="O12" s="22"/>
      <c r="P12" s="22"/>
      <c r="Q12" s="22"/>
      <c r="R12" s="22"/>
      <c r="S12" s="22"/>
      <c r="T12" s="22"/>
      <c r="U12" s="22"/>
      <c r="V12" s="22"/>
      <c r="W12" s="22"/>
    </row>
    <row r="13" ht="31.4" customHeight="1" spans="1:23">
      <c r="A13" s="110" t="s">
        <v>46</v>
      </c>
      <c r="B13" s="104" t="s">
        <v>144</v>
      </c>
      <c r="C13" s="23" t="s">
        <v>145</v>
      </c>
      <c r="D13" s="23" t="s">
        <v>66</v>
      </c>
      <c r="E13" s="23" t="s">
        <v>67</v>
      </c>
      <c r="F13" s="23" t="s">
        <v>152</v>
      </c>
      <c r="G13" s="23" t="s">
        <v>153</v>
      </c>
      <c r="H13" s="22">
        <v>2541420</v>
      </c>
      <c r="I13" s="22">
        <v>2541420</v>
      </c>
      <c r="J13" s="22">
        <v>635355</v>
      </c>
      <c r="K13" s="22"/>
      <c r="L13" s="22">
        <v>1906065</v>
      </c>
      <c r="M13" s="22"/>
      <c r="N13" s="22"/>
      <c r="O13" s="22"/>
      <c r="P13" s="22"/>
      <c r="Q13" s="22"/>
      <c r="R13" s="22"/>
      <c r="S13" s="22"/>
      <c r="T13" s="22"/>
      <c r="U13" s="22"/>
      <c r="V13" s="22"/>
      <c r="W13" s="22"/>
    </row>
    <row r="14" ht="31.4" customHeight="1" spans="1:23">
      <c r="A14" s="110" t="s">
        <v>46</v>
      </c>
      <c r="B14" s="104" t="s">
        <v>154</v>
      </c>
      <c r="C14" s="23" t="s">
        <v>155</v>
      </c>
      <c r="D14" s="23" t="s">
        <v>74</v>
      </c>
      <c r="E14" s="23" t="s">
        <v>75</v>
      </c>
      <c r="F14" s="23" t="s">
        <v>156</v>
      </c>
      <c r="G14" s="23" t="s">
        <v>157</v>
      </c>
      <c r="H14" s="22">
        <v>516487.52</v>
      </c>
      <c r="I14" s="22">
        <v>516487.52</v>
      </c>
      <c r="J14" s="22">
        <v>129121.88</v>
      </c>
      <c r="K14" s="22"/>
      <c r="L14" s="22">
        <v>387365.64</v>
      </c>
      <c r="M14" s="22"/>
      <c r="N14" s="22"/>
      <c r="O14" s="22"/>
      <c r="P14" s="22"/>
      <c r="Q14" s="22"/>
      <c r="R14" s="22"/>
      <c r="S14" s="22"/>
      <c r="T14" s="22"/>
      <c r="U14" s="22"/>
      <c r="V14" s="22"/>
      <c r="W14" s="22"/>
    </row>
    <row r="15" ht="31.4" customHeight="1" spans="1:23">
      <c r="A15" s="110" t="s">
        <v>46</v>
      </c>
      <c r="B15" s="104" t="s">
        <v>154</v>
      </c>
      <c r="C15" s="23" t="s">
        <v>155</v>
      </c>
      <c r="D15" s="23" t="s">
        <v>78</v>
      </c>
      <c r="E15" s="23" t="s">
        <v>77</v>
      </c>
      <c r="F15" s="23" t="s">
        <v>158</v>
      </c>
      <c r="G15" s="23" t="s">
        <v>159</v>
      </c>
      <c r="H15" s="22">
        <v>24563.47</v>
      </c>
      <c r="I15" s="22">
        <v>24563.47</v>
      </c>
      <c r="J15" s="22">
        <v>6140.87</v>
      </c>
      <c r="K15" s="22"/>
      <c r="L15" s="22">
        <v>18422.6</v>
      </c>
      <c r="M15" s="22"/>
      <c r="N15" s="22"/>
      <c r="O15" s="22"/>
      <c r="P15" s="22"/>
      <c r="Q15" s="22"/>
      <c r="R15" s="22"/>
      <c r="S15" s="22"/>
      <c r="T15" s="22"/>
      <c r="U15" s="22"/>
      <c r="V15" s="22"/>
      <c r="W15" s="22"/>
    </row>
    <row r="16" ht="31.4" customHeight="1" spans="1:23">
      <c r="A16" s="110" t="s">
        <v>46</v>
      </c>
      <c r="B16" s="104" t="s">
        <v>154</v>
      </c>
      <c r="C16" s="23" t="s">
        <v>155</v>
      </c>
      <c r="D16" s="23" t="s">
        <v>83</v>
      </c>
      <c r="E16" s="23" t="s">
        <v>84</v>
      </c>
      <c r="F16" s="23" t="s">
        <v>160</v>
      </c>
      <c r="G16" s="23" t="s">
        <v>161</v>
      </c>
      <c r="H16" s="22">
        <v>348629.08</v>
      </c>
      <c r="I16" s="22">
        <v>348629.08</v>
      </c>
      <c r="J16" s="22">
        <v>87157.27</v>
      </c>
      <c r="K16" s="22"/>
      <c r="L16" s="22">
        <v>261471.81</v>
      </c>
      <c r="M16" s="22"/>
      <c r="N16" s="22"/>
      <c r="O16" s="22"/>
      <c r="P16" s="22"/>
      <c r="Q16" s="22"/>
      <c r="R16" s="22"/>
      <c r="S16" s="22"/>
      <c r="T16" s="22"/>
      <c r="U16" s="22"/>
      <c r="V16" s="22"/>
      <c r="W16" s="22"/>
    </row>
    <row r="17" ht="31.4" customHeight="1" spans="1:23">
      <c r="A17" s="110" t="s">
        <v>46</v>
      </c>
      <c r="B17" s="104" t="s">
        <v>154</v>
      </c>
      <c r="C17" s="23" t="s">
        <v>155</v>
      </c>
      <c r="D17" s="23" t="s">
        <v>85</v>
      </c>
      <c r="E17" s="23" t="s">
        <v>86</v>
      </c>
      <c r="F17" s="23" t="s">
        <v>162</v>
      </c>
      <c r="G17" s="23" t="s">
        <v>163</v>
      </c>
      <c r="H17" s="22">
        <v>161402.35</v>
      </c>
      <c r="I17" s="22">
        <v>161402.35</v>
      </c>
      <c r="J17" s="22">
        <v>40350.59</v>
      </c>
      <c r="K17" s="22"/>
      <c r="L17" s="22">
        <v>121051.76</v>
      </c>
      <c r="M17" s="22"/>
      <c r="N17" s="22"/>
      <c r="O17" s="22"/>
      <c r="P17" s="22"/>
      <c r="Q17" s="22"/>
      <c r="R17" s="22"/>
      <c r="S17" s="22"/>
      <c r="T17" s="22"/>
      <c r="U17" s="22"/>
      <c r="V17" s="22"/>
      <c r="W17" s="22"/>
    </row>
    <row r="18" ht="31.4" customHeight="1" spans="1:23">
      <c r="A18" s="110" t="s">
        <v>46</v>
      </c>
      <c r="B18" s="104" t="s">
        <v>154</v>
      </c>
      <c r="C18" s="23" t="s">
        <v>155</v>
      </c>
      <c r="D18" s="23" t="s">
        <v>87</v>
      </c>
      <c r="E18" s="23" t="s">
        <v>88</v>
      </c>
      <c r="F18" s="23" t="s">
        <v>158</v>
      </c>
      <c r="G18" s="23" t="s">
        <v>159</v>
      </c>
      <c r="H18" s="22">
        <v>14040</v>
      </c>
      <c r="I18" s="22">
        <v>14040</v>
      </c>
      <c r="J18" s="22">
        <v>14040</v>
      </c>
      <c r="K18" s="22"/>
      <c r="L18" s="22"/>
      <c r="M18" s="22"/>
      <c r="N18" s="22"/>
      <c r="O18" s="22"/>
      <c r="P18" s="22"/>
      <c r="Q18" s="22"/>
      <c r="R18" s="22"/>
      <c r="S18" s="22"/>
      <c r="T18" s="22"/>
      <c r="U18" s="22"/>
      <c r="V18" s="22"/>
      <c r="W18" s="22"/>
    </row>
    <row r="19" ht="31.4" customHeight="1" spans="1:23">
      <c r="A19" s="110" t="s">
        <v>46</v>
      </c>
      <c r="B19" s="104" t="s">
        <v>164</v>
      </c>
      <c r="C19" s="23" t="s">
        <v>94</v>
      </c>
      <c r="D19" s="23" t="s">
        <v>93</v>
      </c>
      <c r="E19" s="23" t="s">
        <v>94</v>
      </c>
      <c r="F19" s="23" t="s">
        <v>165</v>
      </c>
      <c r="G19" s="23" t="s">
        <v>94</v>
      </c>
      <c r="H19" s="22">
        <v>397474.91</v>
      </c>
      <c r="I19" s="22">
        <v>397474.91</v>
      </c>
      <c r="J19" s="22">
        <v>99368.73</v>
      </c>
      <c r="K19" s="22"/>
      <c r="L19" s="22">
        <v>298106.18</v>
      </c>
      <c r="M19" s="22"/>
      <c r="N19" s="22"/>
      <c r="O19" s="22"/>
      <c r="P19" s="22"/>
      <c r="Q19" s="22"/>
      <c r="R19" s="22"/>
      <c r="S19" s="22"/>
      <c r="T19" s="22"/>
      <c r="U19" s="22"/>
      <c r="V19" s="22"/>
      <c r="W19" s="22"/>
    </row>
    <row r="20" ht="31.4" customHeight="1" spans="1:23">
      <c r="A20" s="110" t="s">
        <v>46</v>
      </c>
      <c r="B20" s="104" t="s">
        <v>166</v>
      </c>
      <c r="C20" s="23" t="s">
        <v>124</v>
      </c>
      <c r="D20" s="23" t="s">
        <v>66</v>
      </c>
      <c r="E20" s="23" t="s">
        <v>67</v>
      </c>
      <c r="F20" s="23" t="s">
        <v>167</v>
      </c>
      <c r="G20" s="23" t="s">
        <v>124</v>
      </c>
      <c r="H20" s="22">
        <v>30000</v>
      </c>
      <c r="I20" s="22">
        <v>30000</v>
      </c>
      <c r="J20" s="22">
        <v>7500</v>
      </c>
      <c r="K20" s="22"/>
      <c r="L20" s="22">
        <v>22500</v>
      </c>
      <c r="M20" s="22"/>
      <c r="N20" s="22"/>
      <c r="O20" s="22"/>
      <c r="P20" s="22"/>
      <c r="Q20" s="22"/>
      <c r="R20" s="22"/>
      <c r="S20" s="22"/>
      <c r="T20" s="22"/>
      <c r="U20" s="22"/>
      <c r="V20" s="22"/>
      <c r="W20" s="22"/>
    </row>
    <row r="21" ht="31.4" customHeight="1" spans="1:23">
      <c r="A21" s="110" t="s">
        <v>46</v>
      </c>
      <c r="B21" s="104" t="s">
        <v>168</v>
      </c>
      <c r="C21" s="23" t="s">
        <v>169</v>
      </c>
      <c r="D21" s="23" t="s">
        <v>66</v>
      </c>
      <c r="E21" s="23" t="s">
        <v>67</v>
      </c>
      <c r="F21" s="23" t="s">
        <v>170</v>
      </c>
      <c r="G21" s="23" t="s">
        <v>169</v>
      </c>
      <c r="H21" s="22">
        <v>77164.78</v>
      </c>
      <c r="I21" s="22">
        <v>77164.78</v>
      </c>
      <c r="J21" s="22">
        <v>19291.2</v>
      </c>
      <c r="K21" s="22"/>
      <c r="L21" s="22">
        <v>57873.58</v>
      </c>
      <c r="M21" s="22"/>
      <c r="N21" s="22"/>
      <c r="O21" s="22"/>
      <c r="P21" s="22"/>
      <c r="Q21" s="22"/>
      <c r="R21" s="22"/>
      <c r="S21" s="22"/>
      <c r="T21" s="22"/>
      <c r="U21" s="22"/>
      <c r="V21" s="22"/>
      <c r="W21" s="22"/>
    </row>
    <row r="22" ht="31.4" customHeight="1" spans="1:23">
      <c r="A22" s="110" t="s">
        <v>46</v>
      </c>
      <c r="B22" s="104" t="s">
        <v>171</v>
      </c>
      <c r="C22" s="23" t="s">
        <v>172</v>
      </c>
      <c r="D22" s="23" t="s">
        <v>66</v>
      </c>
      <c r="E22" s="23" t="s">
        <v>67</v>
      </c>
      <c r="F22" s="23" t="s">
        <v>173</v>
      </c>
      <c r="G22" s="23" t="s">
        <v>174</v>
      </c>
      <c r="H22" s="22">
        <v>55946.82</v>
      </c>
      <c r="I22" s="22">
        <v>55946.82</v>
      </c>
      <c r="J22" s="22">
        <v>13986.71</v>
      </c>
      <c r="K22" s="22"/>
      <c r="L22" s="22">
        <v>41960.11</v>
      </c>
      <c r="M22" s="22"/>
      <c r="N22" s="22"/>
      <c r="O22" s="22"/>
      <c r="P22" s="22"/>
      <c r="Q22" s="22"/>
      <c r="R22" s="22"/>
      <c r="S22" s="22"/>
      <c r="T22" s="22"/>
      <c r="U22" s="22"/>
      <c r="V22" s="22"/>
      <c r="W22" s="22"/>
    </row>
    <row r="23" ht="31.4" customHeight="1" spans="1:23">
      <c r="A23" s="110" t="s">
        <v>46</v>
      </c>
      <c r="B23" s="104" t="s">
        <v>171</v>
      </c>
      <c r="C23" s="23" t="s">
        <v>172</v>
      </c>
      <c r="D23" s="23" t="s">
        <v>66</v>
      </c>
      <c r="E23" s="23" t="s">
        <v>67</v>
      </c>
      <c r="F23" s="23" t="s">
        <v>175</v>
      </c>
      <c r="G23" s="23" t="s">
        <v>176</v>
      </c>
      <c r="H23" s="22">
        <v>20508.09</v>
      </c>
      <c r="I23" s="22">
        <v>20508.09</v>
      </c>
      <c r="J23" s="22">
        <v>5127.02</v>
      </c>
      <c r="K23" s="22"/>
      <c r="L23" s="22">
        <v>15381.07</v>
      </c>
      <c r="M23" s="22"/>
      <c r="N23" s="22"/>
      <c r="O23" s="22"/>
      <c r="P23" s="22"/>
      <c r="Q23" s="22"/>
      <c r="R23" s="22"/>
      <c r="S23" s="22"/>
      <c r="T23" s="22"/>
      <c r="U23" s="22"/>
      <c r="V23" s="22"/>
      <c r="W23" s="22"/>
    </row>
    <row r="24" ht="31.4" customHeight="1" spans="1:23">
      <c r="A24" s="110" t="s">
        <v>46</v>
      </c>
      <c r="B24" s="104" t="s">
        <v>171</v>
      </c>
      <c r="C24" s="23" t="s">
        <v>172</v>
      </c>
      <c r="D24" s="23" t="s">
        <v>66</v>
      </c>
      <c r="E24" s="23" t="s">
        <v>67</v>
      </c>
      <c r="F24" s="23" t="s">
        <v>177</v>
      </c>
      <c r="G24" s="23" t="s">
        <v>178</v>
      </c>
      <c r="H24" s="22">
        <v>34058.65</v>
      </c>
      <c r="I24" s="22">
        <v>34058.65</v>
      </c>
      <c r="J24" s="22">
        <v>8514.66</v>
      </c>
      <c r="K24" s="22"/>
      <c r="L24" s="22">
        <v>25543.99</v>
      </c>
      <c r="M24" s="22"/>
      <c r="N24" s="22"/>
      <c r="O24" s="22"/>
      <c r="P24" s="22"/>
      <c r="Q24" s="22"/>
      <c r="R24" s="22"/>
      <c r="S24" s="22"/>
      <c r="T24" s="22"/>
      <c r="U24" s="22"/>
      <c r="V24" s="22"/>
      <c r="W24" s="22"/>
    </row>
    <row r="25" ht="31.4" customHeight="1" spans="1:23">
      <c r="A25" s="110" t="s">
        <v>46</v>
      </c>
      <c r="B25" s="104" t="s">
        <v>171</v>
      </c>
      <c r="C25" s="23" t="s">
        <v>172</v>
      </c>
      <c r="D25" s="23" t="s">
        <v>66</v>
      </c>
      <c r="E25" s="23" t="s">
        <v>67</v>
      </c>
      <c r="F25" s="23" t="s">
        <v>179</v>
      </c>
      <c r="G25" s="23" t="s">
        <v>180</v>
      </c>
      <c r="H25" s="22">
        <v>60000</v>
      </c>
      <c r="I25" s="22">
        <v>60000</v>
      </c>
      <c r="J25" s="22">
        <v>15000</v>
      </c>
      <c r="K25" s="22"/>
      <c r="L25" s="22">
        <v>45000</v>
      </c>
      <c r="M25" s="22"/>
      <c r="N25" s="22"/>
      <c r="O25" s="22"/>
      <c r="P25" s="22"/>
      <c r="Q25" s="22"/>
      <c r="R25" s="22"/>
      <c r="S25" s="22"/>
      <c r="T25" s="22"/>
      <c r="U25" s="22"/>
      <c r="V25" s="22"/>
      <c r="W25" s="22"/>
    </row>
    <row r="26" ht="31.4" customHeight="1" spans="1:23">
      <c r="A26" s="110" t="s">
        <v>46</v>
      </c>
      <c r="B26" s="104" t="s">
        <v>171</v>
      </c>
      <c r="C26" s="23" t="s">
        <v>172</v>
      </c>
      <c r="D26" s="23" t="s">
        <v>66</v>
      </c>
      <c r="E26" s="23" t="s">
        <v>67</v>
      </c>
      <c r="F26" s="23" t="s">
        <v>181</v>
      </c>
      <c r="G26" s="23" t="s">
        <v>182</v>
      </c>
      <c r="H26" s="22">
        <v>20000</v>
      </c>
      <c r="I26" s="22">
        <v>20000</v>
      </c>
      <c r="J26" s="22">
        <v>5000</v>
      </c>
      <c r="K26" s="22"/>
      <c r="L26" s="22">
        <v>15000</v>
      </c>
      <c r="M26" s="22"/>
      <c r="N26" s="22"/>
      <c r="O26" s="22"/>
      <c r="P26" s="22"/>
      <c r="Q26" s="22"/>
      <c r="R26" s="22"/>
      <c r="S26" s="22"/>
      <c r="T26" s="22"/>
      <c r="U26" s="22"/>
      <c r="V26" s="22"/>
      <c r="W26" s="22"/>
    </row>
    <row r="27" ht="31.4" customHeight="1" spans="1:23">
      <c r="A27" s="110" t="s">
        <v>46</v>
      </c>
      <c r="B27" s="104" t="s">
        <v>171</v>
      </c>
      <c r="C27" s="23" t="s">
        <v>172</v>
      </c>
      <c r="D27" s="23" t="s">
        <v>66</v>
      </c>
      <c r="E27" s="23" t="s">
        <v>67</v>
      </c>
      <c r="F27" s="23" t="s">
        <v>183</v>
      </c>
      <c r="G27" s="23" t="s">
        <v>184</v>
      </c>
      <c r="H27" s="22">
        <v>77164.78</v>
      </c>
      <c r="I27" s="22">
        <v>77164.78</v>
      </c>
      <c r="J27" s="22">
        <v>19291.2</v>
      </c>
      <c r="K27" s="22"/>
      <c r="L27" s="22">
        <v>57873.58</v>
      </c>
      <c r="M27" s="22"/>
      <c r="N27" s="22"/>
      <c r="O27" s="22"/>
      <c r="P27" s="22"/>
      <c r="Q27" s="22"/>
      <c r="R27" s="22"/>
      <c r="S27" s="22"/>
      <c r="T27" s="22"/>
      <c r="U27" s="22"/>
      <c r="V27" s="22"/>
      <c r="W27" s="22"/>
    </row>
    <row r="28" ht="31.4" customHeight="1" spans="1:23">
      <c r="A28" s="110" t="s">
        <v>46</v>
      </c>
      <c r="B28" s="104" t="s">
        <v>171</v>
      </c>
      <c r="C28" s="23" t="s">
        <v>172</v>
      </c>
      <c r="D28" s="23" t="s">
        <v>66</v>
      </c>
      <c r="E28" s="23" t="s">
        <v>67</v>
      </c>
      <c r="F28" s="23" t="s">
        <v>185</v>
      </c>
      <c r="G28" s="23" t="s">
        <v>186</v>
      </c>
      <c r="H28" s="22">
        <v>3500</v>
      </c>
      <c r="I28" s="22">
        <v>3500</v>
      </c>
      <c r="J28" s="22">
        <v>875</v>
      </c>
      <c r="K28" s="22"/>
      <c r="L28" s="22">
        <v>2625</v>
      </c>
      <c r="M28" s="22"/>
      <c r="N28" s="22"/>
      <c r="O28" s="22"/>
      <c r="P28" s="22"/>
      <c r="Q28" s="22"/>
      <c r="R28" s="22"/>
      <c r="S28" s="22"/>
      <c r="T28" s="22"/>
      <c r="U28" s="22"/>
      <c r="V28" s="22"/>
      <c r="W28" s="22"/>
    </row>
    <row r="29" ht="31.4" customHeight="1" spans="1:23">
      <c r="A29" s="110" t="s">
        <v>46</v>
      </c>
      <c r="B29" s="104" t="s">
        <v>171</v>
      </c>
      <c r="C29" s="23" t="s">
        <v>172</v>
      </c>
      <c r="D29" s="23" t="s">
        <v>72</v>
      </c>
      <c r="E29" s="23" t="s">
        <v>73</v>
      </c>
      <c r="F29" s="23" t="s">
        <v>185</v>
      </c>
      <c r="G29" s="23" t="s">
        <v>186</v>
      </c>
      <c r="H29" s="22">
        <v>540</v>
      </c>
      <c r="I29" s="22">
        <v>540</v>
      </c>
      <c r="J29" s="22">
        <v>135</v>
      </c>
      <c r="K29" s="22"/>
      <c r="L29" s="22">
        <v>405</v>
      </c>
      <c r="M29" s="22"/>
      <c r="N29" s="22"/>
      <c r="O29" s="22"/>
      <c r="P29" s="22"/>
      <c r="Q29" s="22"/>
      <c r="R29" s="22"/>
      <c r="S29" s="22"/>
      <c r="T29" s="22"/>
      <c r="U29" s="22"/>
      <c r="V29" s="22"/>
      <c r="W29" s="22"/>
    </row>
    <row r="30" ht="18.75" customHeight="1" spans="1:23">
      <c r="A30" s="30" t="s">
        <v>95</v>
      </c>
      <c r="B30" s="31"/>
      <c r="C30" s="31"/>
      <c r="D30" s="31"/>
      <c r="E30" s="31"/>
      <c r="F30" s="31"/>
      <c r="G30" s="32"/>
      <c r="H30" s="22">
        <v>5699719.45</v>
      </c>
      <c r="I30" s="22">
        <v>5699719.45</v>
      </c>
      <c r="J30" s="22">
        <v>1435459.88</v>
      </c>
      <c r="K30" s="22"/>
      <c r="L30" s="22">
        <v>4264259.57</v>
      </c>
      <c r="M30" s="22"/>
      <c r="N30" s="22"/>
      <c r="O30" s="22"/>
      <c r="P30" s="22"/>
      <c r="Q30" s="22"/>
      <c r="R30" s="22"/>
      <c r="S30" s="22"/>
      <c r="T30" s="22"/>
      <c r="U30" s="22"/>
      <c r="V30" s="22"/>
      <c r="W30" s="22"/>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tabSelected="1" workbookViewId="0">
      <selection activeCell="A1" sqref="A1"/>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08"/>
      <c r="W1" s="52" t="s">
        <v>187</v>
      </c>
    </row>
    <row r="2" ht="27.75" customHeight="1" spans="1:23">
      <c r="A2" s="27" t="s">
        <v>188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"单位名称："&amp;"云南公安民警综合训练基地"</f>
        <v>单位名称：云南公安民警综合训练基地</v>
      </c>
      <c r="B3" s="103" t="str">
        <f t="shared" si="0"/>
        <v>单位名称：云南公安民警综合训练基地</v>
      </c>
      <c r="C3" s="103"/>
      <c r="D3" s="103"/>
      <c r="E3" s="103"/>
      <c r="F3" s="103"/>
      <c r="G3" s="103"/>
      <c r="H3" s="103"/>
      <c r="I3" s="103"/>
      <c r="J3" s="6"/>
      <c r="K3" s="6"/>
      <c r="L3" s="6"/>
      <c r="M3" s="6"/>
      <c r="N3" s="6"/>
      <c r="O3" s="6"/>
      <c r="P3" s="6"/>
      <c r="Q3" s="6"/>
      <c r="U3" s="108"/>
      <c r="W3" s="99" t="s">
        <v>120</v>
      </c>
    </row>
    <row r="4" ht="21.75" customHeight="1" spans="1:23">
      <c r="A4" s="8" t="s">
        <v>189</v>
      </c>
      <c r="B4" s="8" t="s">
        <v>130</v>
      </c>
      <c r="C4" s="8" t="s">
        <v>131</v>
      </c>
      <c r="D4" s="8" t="s">
        <v>190</v>
      </c>
      <c r="E4" s="9" t="s">
        <v>132</v>
      </c>
      <c r="F4" s="9" t="s">
        <v>133</v>
      </c>
      <c r="G4" s="9" t="s">
        <v>134</v>
      </c>
      <c r="H4" s="9" t="s">
        <v>135</v>
      </c>
      <c r="I4" s="59" t="s">
        <v>31</v>
      </c>
      <c r="J4" s="59" t="s">
        <v>191</v>
      </c>
      <c r="K4" s="59"/>
      <c r="L4" s="59"/>
      <c r="M4" s="59"/>
      <c r="N4" s="105" t="s">
        <v>137</v>
      </c>
      <c r="O4" s="105"/>
      <c r="P4" s="105"/>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6" t="s">
        <v>34</v>
      </c>
      <c r="O5" s="106" t="s">
        <v>35</v>
      </c>
      <c r="P5" s="106" t="s">
        <v>36</v>
      </c>
      <c r="Q5" s="14"/>
      <c r="R5" s="9" t="s">
        <v>33</v>
      </c>
      <c r="S5" s="9" t="s">
        <v>44</v>
      </c>
      <c r="T5" s="9" t="s">
        <v>143</v>
      </c>
      <c r="U5" s="9" t="s">
        <v>40</v>
      </c>
      <c r="V5" s="9" t="s">
        <v>41</v>
      </c>
      <c r="W5" s="9" t="s">
        <v>42</v>
      </c>
    </row>
    <row r="6" ht="40.5" customHeight="1" spans="1:23">
      <c r="A6" s="16"/>
      <c r="B6" s="16"/>
      <c r="C6" s="16"/>
      <c r="D6" s="16"/>
      <c r="E6" s="17"/>
      <c r="F6" s="17"/>
      <c r="G6" s="17"/>
      <c r="H6" s="17"/>
      <c r="I6" s="59"/>
      <c r="J6" s="44" t="s">
        <v>33</v>
      </c>
      <c r="K6" s="44" t="s">
        <v>192</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4"/>
      <c r="C8" s="23" t="s">
        <v>193</v>
      </c>
      <c r="D8" s="23"/>
      <c r="E8" s="23"/>
      <c r="F8" s="23"/>
      <c r="G8" s="23"/>
      <c r="H8" s="23"/>
      <c r="I8" s="107">
        <v>131600</v>
      </c>
      <c r="J8" s="107"/>
      <c r="K8" s="107"/>
      <c r="L8" s="107"/>
      <c r="M8" s="107"/>
      <c r="N8" s="107"/>
      <c r="O8" s="107"/>
      <c r="P8" s="107"/>
      <c r="Q8" s="107"/>
      <c r="R8" s="107">
        <v>131600</v>
      </c>
      <c r="S8" s="107"/>
      <c r="T8" s="107"/>
      <c r="U8" s="87"/>
      <c r="V8" s="107"/>
      <c r="W8" s="107">
        <v>131600</v>
      </c>
    </row>
    <row r="9" ht="32.9" customHeight="1" spans="1:23">
      <c r="A9" s="23" t="s">
        <v>194</v>
      </c>
      <c r="B9" s="104" t="s">
        <v>195</v>
      </c>
      <c r="C9" s="23" t="s">
        <v>193</v>
      </c>
      <c r="D9" s="23" t="s">
        <v>46</v>
      </c>
      <c r="E9" s="23" t="s">
        <v>66</v>
      </c>
      <c r="F9" s="23" t="s">
        <v>67</v>
      </c>
      <c r="G9" s="23" t="s">
        <v>196</v>
      </c>
      <c r="H9" s="23" t="s">
        <v>197</v>
      </c>
      <c r="I9" s="107">
        <v>131600</v>
      </c>
      <c r="J9" s="107"/>
      <c r="K9" s="107"/>
      <c r="L9" s="107"/>
      <c r="M9" s="107"/>
      <c r="N9" s="107"/>
      <c r="O9" s="107"/>
      <c r="P9" s="107"/>
      <c r="Q9" s="107"/>
      <c r="R9" s="107">
        <v>131600</v>
      </c>
      <c r="S9" s="107"/>
      <c r="T9" s="107"/>
      <c r="U9" s="87"/>
      <c r="V9" s="107"/>
      <c r="W9" s="107">
        <v>131600</v>
      </c>
    </row>
    <row r="10" ht="32.9" customHeight="1" spans="1:23">
      <c r="A10" s="23"/>
      <c r="B10" s="23"/>
      <c r="C10" s="23" t="s">
        <v>198</v>
      </c>
      <c r="D10" s="23"/>
      <c r="E10" s="23"/>
      <c r="F10" s="23"/>
      <c r="G10" s="23"/>
      <c r="H10" s="23"/>
      <c r="I10" s="107">
        <v>2993000</v>
      </c>
      <c r="J10" s="107"/>
      <c r="K10" s="107"/>
      <c r="L10" s="107"/>
      <c r="M10" s="107"/>
      <c r="N10" s="107">
        <v>2993000</v>
      </c>
      <c r="O10" s="107"/>
      <c r="P10" s="107"/>
      <c r="Q10" s="107"/>
      <c r="R10" s="107"/>
      <c r="S10" s="107"/>
      <c r="T10" s="107"/>
      <c r="U10" s="87"/>
      <c r="V10" s="107"/>
      <c r="W10" s="107"/>
    </row>
    <row r="11" ht="32.9" customHeight="1" spans="1:23">
      <c r="A11" s="23" t="s">
        <v>199</v>
      </c>
      <c r="B11" s="104" t="s">
        <v>200</v>
      </c>
      <c r="C11" s="23" t="s">
        <v>198</v>
      </c>
      <c r="D11" s="23" t="s">
        <v>46</v>
      </c>
      <c r="E11" s="23" t="s">
        <v>64</v>
      </c>
      <c r="F11" s="23" t="s">
        <v>65</v>
      </c>
      <c r="G11" s="23" t="s">
        <v>201</v>
      </c>
      <c r="H11" s="23" t="s">
        <v>202</v>
      </c>
      <c r="I11" s="107">
        <v>2500</v>
      </c>
      <c r="J11" s="107"/>
      <c r="K11" s="107"/>
      <c r="L11" s="107"/>
      <c r="M11" s="107"/>
      <c r="N11" s="107">
        <v>2500</v>
      </c>
      <c r="O11" s="107"/>
      <c r="P11" s="107"/>
      <c r="Q11" s="107"/>
      <c r="R11" s="107"/>
      <c r="S11" s="107"/>
      <c r="T11" s="107"/>
      <c r="U11" s="87"/>
      <c r="V11" s="107"/>
      <c r="W11" s="107"/>
    </row>
    <row r="12" ht="32.9" customHeight="1" spans="1:23">
      <c r="A12" s="23" t="s">
        <v>199</v>
      </c>
      <c r="B12" s="104" t="s">
        <v>200</v>
      </c>
      <c r="C12" s="23" t="s">
        <v>198</v>
      </c>
      <c r="D12" s="23" t="s">
        <v>46</v>
      </c>
      <c r="E12" s="23" t="s">
        <v>64</v>
      </c>
      <c r="F12" s="23" t="s">
        <v>65</v>
      </c>
      <c r="G12" s="23" t="s">
        <v>203</v>
      </c>
      <c r="H12" s="23" t="s">
        <v>204</v>
      </c>
      <c r="I12" s="107">
        <v>1203450</v>
      </c>
      <c r="J12" s="107"/>
      <c r="K12" s="107"/>
      <c r="L12" s="107"/>
      <c r="M12" s="107"/>
      <c r="N12" s="107">
        <v>1203450</v>
      </c>
      <c r="O12" s="107"/>
      <c r="P12" s="107"/>
      <c r="Q12" s="107"/>
      <c r="R12" s="107"/>
      <c r="S12" s="107"/>
      <c r="T12" s="107"/>
      <c r="U12" s="87"/>
      <c r="V12" s="107"/>
      <c r="W12" s="107"/>
    </row>
    <row r="13" ht="32.9" customHeight="1" spans="1:23">
      <c r="A13" s="23" t="s">
        <v>199</v>
      </c>
      <c r="B13" s="104" t="s">
        <v>200</v>
      </c>
      <c r="C13" s="23" t="s">
        <v>198</v>
      </c>
      <c r="D13" s="23" t="s">
        <v>46</v>
      </c>
      <c r="E13" s="23" t="s">
        <v>64</v>
      </c>
      <c r="F13" s="23" t="s">
        <v>65</v>
      </c>
      <c r="G13" s="23" t="s">
        <v>205</v>
      </c>
      <c r="H13" s="23" t="s">
        <v>206</v>
      </c>
      <c r="I13" s="107">
        <v>1538870</v>
      </c>
      <c r="J13" s="107"/>
      <c r="K13" s="107"/>
      <c r="L13" s="107"/>
      <c r="M13" s="107"/>
      <c r="N13" s="107">
        <v>1538870</v>
      </c>
      <c r="O13" s="107"/>
      <c r="P13" s="107"/>
      <c r="Q13" s="107"/>
      <c r="R13" s="107"/>
      <c r="S13" s="107"/>
      <c r="T13" s="107"/>
      <c r="U13" s="87"/>
      <c r="V13" s="107"/>
      <c r="W13" s="107"/>
    </row>
    <row r="14" ht="32.9" customHeight="1" spans="1:23">
      <c r="A14" s="23" t="s">
        <v>199</v>
      </c>
      <c r="B14" s="104" t="s">
        <v>200</v>
      </c>
      <c r="C14" s="23" t="s">
        <v>198</v>
      </c>
      <c r="D14" s="23" t="s">
        <v>46</v>
      </c>
      <c r="E14" s="23" t="s">
        <v>64</v>
      </c>
      <c r="F14" s="23" t="s">
        <v>65</v>
      </c>
      <c r="G14" s="23" t="s">
        <v>207</v>
      </c>
      <c r="H14" s="23" t="s">
        <v>208</v>
      </c>
      <c r="I14" s="107">
        <v>248180</v>
      </c>
      <c r="J14" s="107"/>
      <c r="K14" s="107"/>
      <c r="L14" s="107"/>
      <c r="M14" s="107"/>
      <c r="N14" s="107">
        <v>248180</v>
      </c>
      <c r="O14" s="107"/>
      <c r="P14" s="107"/>
      <c r="Q14" s="107"/>
      <c r="R14" s="107"/>
      <c r="S14" s="107"/>
      <c r="T14" s="107"/>
      <c r="U14" s="87"/>
      <c r="V14" s="107"/>
      <c r="W14" s="107"/>
    </row>
    <row r="15" ht="32.9" customHeight="1" spans="1:23">
      <c r="A15" s="23"/>
      <c r="B15" s="23"/>
      <c r="C15" s="23" t="s">
        <v>209</v>
      </c>
      <c r="D15" s="23"/>
      <c r="E15" s="23"/>
      <c r="F15" s="23"/>
      <c r="G15" s="23"/>
      <c r="H15" s="23"/>
      <c r="I15" s="107">
        <v>8689779.98</v>
      </c>
      <c r="J15" s="107"/>
      <c r="K15" s="107"/>
      <c r="L15" s="107"/>
      <c r="M15" s="107"/>
      <c r="N15" s="107"/>
      <c r="O15" s="107"/>
      <c r="P15" s="107"/>
      <c r="Q15" s="107"/>
      <c r="R15" s="107">
        <v>8689779.98</v>
      </c>
      <c r="S15" s="107"/>
      <c r="T15" s="107"/>
      <c r="U15" s="87"/>
      <c r="V15" s="107"/>
      <c r="W15" s="107">
        <v>8689779.98</v>
      </c>
    </row>
    <row r="16" ht="32.9" customHeight="1" spans="1:23">
      <c r="A16" s="23" t="s">
        <v>199</v>
      </c>
      <c r="B16" s="104" t="s">
        <v>210</v>
      </c>
      <c r="C16" s="23" t="s">
        <v>209</v>
      </c>
      <c r="D16" s="23" t="s">
        <v>46</v>
      </c>
      <c r="E16" s="23" t="s">
        <v>66</v>
      </c>
      <c r="F16" s="23" t="s">
        <v>67</v>
      </c>
      <c r="G16" s="23" t="s">
        <v>175</v>
      </c>
      <c r="H16" s="23" t="s">
        <v>176</v>
      </c>
      <c r="I16" s="107">
        <v>79491.91</v>
      </c>
      <c r="J16" s="107"/>
      <c r="K16" s="107"/>
      <c r="L16" s="107"/>
      <c r="M16" s="107"/>
      <c r="N16" s="107"/>
      <c r="O16" s="107"/>
      <c r="P16" s="107"/>
      <c r="Q16" s="107"/>
      <c r="R16" s="107">
        <v>79491.91</v>
      </c>
      <c r="S16" s="107"/>
      <c r="T16" s="107"/>
      <c r="U16" s="87"/>
      <c r="V16" s="107"/>
      <c r="W16" s="107">
        <v>79491.91</v>
      </c>
    </row>
    <row r="17" ht="32.9" customHeight="1" spans="1:23">
      <c r="A17" s="23" t="s">
        <v>199</v>
      </c>
      <c r="B17" s="104" t="s">
        <v>210</v>
      </c>
      <c r="C17" s="23" t="s">
        <v>209</v>
      </c>
      <c r="D17" s="23" t="s">
        <v>46</v>
      </c>
      <c r="E17" s="23" t="s">
        <v>66</v>
      </c>
      <c r="F17" s="23" t="s">
        <v>67</v>
      </c>
      <c r="G17" s="23" t="s">
        <v>177</v>
      </c>
      <c r="H17" s="23" t="s">
        <v>178</v>
      </c>
      <c r="I17" s="107">
        <v>523500.31</v>
      </c>
      <c r="J17" s="107"/>
      <c r="K17" s="107"/>
      <c r="L17" s="107"/>
      <c r="M17" s="107"/>
      <c r="N17" s="107"/>
      <c r="O17" s="107"/>
      <c r="P17" s="107"/>
      <c r="Q17" s="107"/>
      <c r="R17" s="107">
        <v>523500.31</v>
      </c>
      <c r="S17" s="107"/>
      <c r="T17" s="107"/>
      <c r="U17" s="87"/>
      <c r="V17" s="107"/>
      <c r="W17" s="107">
        <v>523500.31</v>
      </c>
    </row>
    <row r="18" ht="32.9" customHeight="1" spans="1:23">
      <c r="A18" s="23" t="s">
        <v>199</v>
      </c>
      <c r="B18" s="104" t="s">
        <v>210</v>
      </c>
      <c r="C18" s="23" t="s">
        <v>209</v>
      </c>
      <c r="D18" s="23" t="s">
        <v>46</v>
      </c>
      <c r="E18" s="23" t="s">
        <v>66</v>
      </c>
      <c r="F18" s="23" t="s">
        <v>67</v>
      </c>
      <c r="G18" s="23" t="s">
        <v>211</v>
      </c>
      <c r="H18" s="23" t="s">
        <v>212</v>
      </c>
      <c r="I18" s="107">
        <v>2753187.76</v>
      </c>
      <c r="J18" s="107"/>
      <c r="K18" s="107"/>
      <c r="L18" s="107"/>
      <c r="M18" s="107"/>
      <c r="N18" s="107"/>
      <c r="O18" s="107"/>
      <c r="P18" s="107"/>
      <c r="Q18" s="107"/>
      <c r="R18" s="107">
        <v>2753187.76</v>
      </c>
      <c r="S18" s="107"/>
      <c r="T18" s="107"/>
      <c r="U18" s="87"/>
      <c r="V18" s="107"/>
      <c r="W18" s="107">
        <v>2753187.76</v>
      </c>
    </row>
    <row r="19" ht="32.9" customHeight="1" spans="1:23">
      <c r="A19" s="23" t="s">
        <v>199</v>
      </c>
      <c r="B19" s="104" t="s">
        <v>210</v>
      </c>
      <c r="C19" s="23" t="s">
        <v>209</v>
      </c>
      <c r="D19" s="23" t="s">
        <v>46</v>
      </c>
      <c r="E19" s="23" t="s">
        <v>66</v>
      </c>
      <c r="F19" s="23" t="s">
        <v>67</v>
      </c>
      <c r="G19" s="23" t="s">
        <v>213</v>
      </c>
      <c r="H19" s="23" t="s">
        <v>214</v>
      </c>
      <c r="I19" s="107">
        <v>1635000</v>
      </c>
      <c r="J19" s="107"/>
      <c r="K19" s="107"/>
      <c r="L19" s="107"/>
      <c r="M19" s="107"/>
      <c r="N19" s="107"/>
      <c r="O19" s="107"/>
      <c r="P19" s="107"/>
      <c r="Q19" s="107"/>
      <c r="R19" s="107">
        <v>1635000</v>
      </c>
      <c r="S19" s="107"/>
      <c r="T19" s="107"/>
      <c r="U19" s="87"/>
      <c r="V19" s="107"/>
      <c r="W19" s="107">
        <v>1635000</v>
      </c>
    </row>
    <row r="20" ht="32.9" customHeight="1" spans="1:23">
      <c r="A20" s="23" t="s">
        <v>199</v>
      </c>
      <c r="B20" s="104" t="s">
        <v>210</v>
      </c>
      <c r="C20" s="23" t="s">
        <v>209</v>
      </c>
      <c r="D20" s="23" t="s">
        <v>46</v>
      </c>
      <c r="E20" s="23" t="s">
        <v>66</v>
      </c>
      <c r="F20" s="23" t="s">
        <v>67</v>
      </c>
      <c r="G20" s="23" t="s">
        <v>181</v>
      </c>
      <c r="H20" s="23" t="s">
        <v>182</v>
      </c>
      <c r="I20" s="107">
        <v>100100</v>
      </c>
      <c r="J20" s="107"/>
      <c r="K20" s="107"/>
      <c r="L20" s="107"/>
      <c r="M20" s="107"/>
      <c r="N20" s="107"/>
      <c r="O20" s="107"/>
      <c r="P20" s="107"/>
      <c r="Q20" s="107"/>
      <c r="R20" s="107">
        <v>100100</v>
      </c>
      <c r="S20" s="107"/>
      <c r="T20" s="107"/>
      <c r="U20" s="87"/>
      <c r="V20" s="107"/>
      <c r="W20" s="107">
        <v>100100</v>
      </c>
    </row>
    <row r="21" ht="32.9" customHeight="1" spans="1:23">
      <c r="A21" s="23" t="s">
        <v>199</v>
      </c>
      <c r="B21" s="104" t="s">
        <v>210</v>
      </c>
      <c r="C21" s="23" t="s">
        <v>209</v>
      </c>
      <c r="D21" s="23" t="s">
        <v>46</v>
      </c>
      <c r="E21" s="23" t="s">
        <v>66</v>
      </c>
      <c r="F21" s="23" t="s">
        <v>67</v>
      </c>
      <c r="G21" s="23" t="s">
        <v>215</v>
      </c>
      <c r="H21" s="23" t="s">
        <v>216</v>
      </c>
      <c r="I21" s="107">
        <v>3073500</v>
      </c>
      <c r="J21" s="107"/>
      <c r="K21" s="107"/>
      <c r="L21" s="107"/>
      <c r="M21" s="107"/>
      <c r="N21" s="107"/>
      <c r="O21" s="107"/>
      <c r="P21" s="107"/>
      <c r="Q21" s="107"/>
      <c r="R21" s="107">
        <v>3073500</v>
      </c>
      <c r="S21" s="107"/>
      <c r="T21" s="107"/>
      <c r="U21" s="87"/>
      <c r="V21" s="107"/>
      <c r="W21" s="107">
        <v>3073500</v>
      </c>
    </row>
    <row r="22" ht="32.9" customHeight="1" spans="1:23">
      <c r="A22" s="23" t="s">
        <v>199</v>
      </c>
      <c r="B22" s="104" t="s">
        <v>210</v>
      </c>
      <c r="C22" s="23" t="s">
        <v>209</v>
      </c>
      <c r="D22" s="23" t="s">
        <v>46</v>
      </c>
      <c r="E22" s="23" t="s">
        <v>66</v>
      </c>
      <c r="F22" s="23" t="s">
        <v>67</v>
      </c>
      <c r="G22" s="23" t="s">
        <v>217</v>
      </c>
      <c r="H22" s="23" t="s">
        <v>218</v>
      </c>
      <c r="I22" s="107">
        <v>400000</v>
      </c>
      <c r="J22" s="107"/>
      <c r="K22" s="107"/>
      <c r="L22" s="107"/>
      <c r="M22" s="107"/>
      <c r="N22" s="107"/>
      <c r="O22" s="107"/>
      <c r="P22" s="107"/>
      <c r="Q22" s="107"/>
      <c r="R22" s="107">
        <v>400000</v>
      </c>
      <c r="S22" s="107"/>
      <c r="T22" s="107"/>
      <c r="U22" s="87"/>
      <c r="V22" s="107"/>
      <c r="W22" s="107">
        <v>400000</v>
      </c>
    </row>
    <row r="23" ht="32.9" customHeight="1" spans="1:23">
      <c r="A23" s="23" t="s">
        <v>199</v>
      </c>
      <c r="B23" s="104" t="s">
        <v>210</v>
      </c>
      <c r="C23" s="23" t="s">
        <v>209</v>
      </c>
      <c r="D23" s="23" t="s">
        <v>46</v>
      </c>
      <c r="E23" s="23" t="s">
        <v>66</v>
      </c>
      <c r="F23" s="23" t="s">
        <v>67</v>
      </c>
      <c r="G23" s="23" t="s">
        <v>185</v>
      </c>
      <c r="H23" s="23" t="s">
        <v>186</v>
      </c>
      <c r="I23" s="107">
        <v>25000</v>
      </c>
      <c r="J23" s="107"/>
      <c r="K23" s="107"/>
      <c r="L23" s="107"/>
      <c r="M23" s="107"/>
      <c r="N23" s="107"/>
      <c r="O23" s="107"/>
      <c r="P23" s="107"/>
      <c r="Q23" s="107"/>
      <c r="R23" s="107">
        <v>25000</v>
      </c>
      <c r="S23" s="107"/>
      <c r="T23" s="107"/>
      <c r="U23" s="87"/>
      <c r="V23" s="107"/>
      <c r="W23" s="107">
        <v>25000</v>
      </c>
    </row>
    <row r="24" ht="32.9" customHeight="1" spans="1:23">
      <c r="A24" s="23" t="s">
        <v>199</v>
      </c>
      <c r="B24" s="104" t="s">
        <v>210</v>
      </c>
      <c r="C24" s="23" t="s">
        <v>209</v>
      </c>
      <c r="D24" s="23" t="s">
        <v>46</v>
      </c>
      <c r="E24" s="23" t="s">
        <v>66</v>
      </c>
      <c r="F24" s="23" t="s">
        <v>67</v>
      </c>
      <c r="G24" s="23" t="s">
        <v>201</v>
      </c>
      <c r="H24" s="23" t="s">
        <v>202</v>
      </c>
      <c r="I24" s="107">
        <v>100000</v>
      </c>
      <c r="J24" s="107"/>
      <c r="K24" s="107"/>
      <c r="L24" s="107"/>
      <c r="M24" s="107"/>
      <c r="N24" s="107"/>
      <c r="O24" s="107"/>
      <c r="P24" s="107"/>
      <c r="Q24" s="107"/>
      <c r="R24" s="107">
        <v>100000</v>
      </c>
      <c r="S24" s="107"/>
      <c r="T24" s="107"/>
      <c r="U24" s="87"/>
      <c r="V24" s="107"/>
      <c r="W24" s="107">
        <v>100000</v>
      </c>
    </row>
    <row r="25" ht="32.9" customHeight="1" spans="1:23">
      <c r="A25" s="23"/>
      <c r="B25" s="23"/>
      <c r="C25" s="23" t="s">
        <v>219</v>
      </c>
      <c r="D25" s="23"/>
      <c r="E25" s="23"/>
      <c r="F25" s="23"/>
      <c r="G25" s="23"/>
      <c r="H25" s="23"/>
      <c r="I25" s="107">
        <v>4000000</v>
      </c>
      <c r="J25" s="107">
        <v>4000000</v>
      </c>
      <c r="K25" s="107">
        <v>4000000</v>
      </c>
      <c r="L25" s="107"/>
      <c r="M25" s="107"/>
      <c r="N25" s="107"/>
      <c r="O25" s="107"/>
      <c r="P25" s="107"/>
      <c r="Q25" s="107"/>
      <c r="R25" s="107"/>
      <c r="S25" s="107"/>
      <c r="T25" s="107"/>
      <c r="U25" s="87"/>
      <c r="V25" s="107"/>
      <c r="W25" s="107"/>
    </row>
    <row r="26" ht="32.9" customHeight="1" spans="1:23">
      <c r="A26" s="23" t="s">
        <v>220</v>
      </c>
      <c r="B26" s="104" t="s">
        <v>221</v>
      </c>
      <c r="C26" s="23" t="s">
        <v>219</v>
      </c>
      <c r="D26" s="23" t="s">
        <v>46</v>
      </c>
      <c r="E26" s="23" t="s">
        <v>66</v>
      </c>
      <c r="F26" s="23" t="s">
        <v>67</v>
      </c>
      <c r="G26" s="23" t="s">
        <v>177</v>
      </c>
      <c r="H26" s="23" t="s">
        <v>178</v>
      </c>
      <c r="I26" s="107">
        <v>242441.04</v>
      </c>
      <c r="J26" s="107">
        <v>242441.04</v>
      </c>
      <c r="K26" s="107">
        <v>242441.04</v>
      </c>
      <c r="L26" s="107"/>
      <c r="M26" s="107"/>
      <c r="N26" s="107"/>
      <c r="O26" s="107"/>
      <c r="P26" s="107"/>
      <c r="Q26" s="107"/>
      <c r="R26" s="107"/>
      <c r="S26" s="107"/>
      <c r="T26" s="107"/>
      <c r="U26" s="87"/>
      <c r="V26" s="107"/>
      <c r="W26" s="107"/>
    </row>
    <row r="27" ht="32.9" customHeight="1" spans="1:23">
      <c r="A27" s="23" t="s">
        <v>220</v>
      </c>
      <c r="B27" s="104" t="s">
        <v>221</v>
      </c>
      <c r="C27" s="23" t="s">
        <v>219</v>
      </c>
      <c r="D27" s="23" t="s">
        <v>46</v>
      </c>
      <c r="E27" s="23" t="s">
        <v>66</v>
      </c>
      <c r="F27" s="23" t="s">
        <v>67</v>
      </c>
      <c r="G27" s="23" t="s">
        <v>211</v>
      </c>
      <c r="H27" s="23" t="s">
        <v>212</v>
      </c>
      <c r="I27" s="107">
        <v>3757558.96</v>
      </c>
      <c r="J27" s="107">
        <v>3757558.96</v>
      </c>
      <c r="K27" s="107">
        <v>3757558.96</v>
      </c>
      <c r="L27" s="107"/>
      <c r="M27" s="107"/>
      <c r="N27" s="107"/>
      <c r="O27" s="107"/>
      <c r="P27" s="107"/>
      <c r="Q27" s="107"/>
      <c r="R27" s="107"/>
      <c r="S27" s="107"/>
      <c r="T27" s="107"/>
      <c r="U27" s="87"/>
      <c r="V27" s="107"/>
      <c r="W27" s="107"/>
    </row>
    <row r="28" ht="32.9" customHeight="1" spans="1:23">
      <c r="A28" s="23"/>
      <c r="B28" s="23"/>
      <c r="C28" s="23" t="s">
        <v>222</v>
      </c>
      <c r="D28" s="23"/>
      <c r="E28" s="23"/>
      <c r="F28" s="23"/>
      <c r="G28" s="23"/>
      <c r="H28" s="23"/>
      <c r="I28" s="107">
        <v>400000</v>
      </c>
      <c r="J28" s="107">
        <v>400000</v>
      </c>
      <c r="K28" s="107">
        <v>400000</v>
      </c>
      <c r="L28" s="107"/>
      <c r="M28" s="107"/>
      <c r="N28" s="107"/>
      <c r="O28" s="107"/>
      <c r="P28" s="107"/>
      <c r="Q28" s="107"/>
      <c r="R28" s="107"/>
      <c r="S28" s="107"/>
      <c r="T28" s="107"/>
      <c r="U28" s="87"/>
      <c r="V28" s="107"/>
      <c r="W28" s="107"/>
    </row>
    <row r="29" ht="32.9" customHeight="1" spans="1:23">
      <c r="A29" s="23" t="s">
        <v>199</v>
      </c>
      <c r="B29" s="104" t="s">
        <v>223</v>
      </c>
      <c r="C29" s="23" t="s">
        <v>222</v>
      </c>
      <c r="D29" s="23" t="s">
        <v>46</v>
      </c>
      <c r="E29" s="23" t="s">
        <v>66</v>
      </c>
      <c r="F29" s="23" t="s">
        <v>67</v>
      </c>
      <c r="G29" s="23" t="s">
        <v>213</v>
      </c>
      <c r="H29" s="23" t="s">
        <v>214</v>
      </c>
      <c r="I29" s="107">
        <v>400000</v>
      </c>
      <c r="J29" s="107">
        <v>400000</v>
      </c>
      <c r="K29" s="107">
        <v>400000</v>
      </c>
      <c r="L29" s="107"/>
      <c r="M29" s="107"/>
      <c r="N29" s="107"/>
      <c r="O29" s="107"/>
      <c r="P29" s="107"/>
      <c r="Q29" s="107"/>
      <c r="R29" s="107"/>
      <c r="S29" s="107"/>
      <c r="T29" s="107"/>
      <c r="U29" s="87"/>
      <c r="V29" s="107"/>
      <c r="W29" s="107"/>
    </row>
    <row r="30" ht="18.75" customHeight="1" spans="1:23">
      <c r="A30" s="30" t="s">
        <v>95</v>
      </c>
      <c r="B30" s="31"/>
      <c r="C30" s="31"/>
      <c r="D30" s="31"/>
      <c r="E30" s="31"/>
      <c r="F30" s="31"/>
      <c r="G30" s="31"/>
      <c r="H30" s="32"/>
      <c r="I30" s="107">
        <v>16214379.98</v>
      </c>
      <c r="J30" s="107">
        <v>4400000</v>
      </c>
      <c r="K30" s="107">
        <v>4400000</v>
      </c>
      <c r="L30" s="107"/>
      <c r="M30" s="107"/>
      <c r="N30" s="107">
        <v>2993000</v>
      </c>
      <c r="O30" s="107"/>
      <c r="P30" s="107"/>
      <c r="Q30" s="107"/>
      <c r="R30" s="107">
        <v>8821379.98</v>
      </c>
      <c r="S30" s="107"/>
      <c r="T30" s="107"/>
      <c r="U30" s="87"/>
      <c r="V30" s="107"/>
      <c r="W30" s="107">
        <v>8821379.98</v>
      </c>
    </row>
  </sheetData>
  <mergeCells count="28">
    <mergeCell ref="A2:W2"/>
    <mergeCell ref="A3:I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
  <sheetViews>
    <sheetView showZeros="0" tabSelected="1" workbookViewId="0">
      <selection activeCell="A1" sqref="A1"/>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0:10">
      <c r="J1" s="51" t="s">
        <v>224</v>
      </c>
    </row>
    <row r="2" ht="28.5" customHeight="1" spans="1:10">
      <c r="A2" s="42" t="s">
        <v>225</v>
      </c>
      <c r="B2" s="27"/>
      <c r="C2" s="27"/>
      <c r="D2" s="27"/>
      <c r="E2" s="27"/>
      <c r="F2" s="43"/>
      <c r="G2" s="27"/>
      <c r="H2" s="43"/>
      <c r="I2" s="43"/>
      <c r="J2" s="27"/>
    </row>
    <row r="3" ht="15" customHeight="1" spans="1:1">
      <c r="A3" s="4" t="str">
        <f>"单位名称："&amp;"云南公安民警综合训练基地"</f>
        <v>单位名称：云南公安民警综合训练基地</v>
      </c>
    </row>
    <row r="4" ht="14.25" customHeight="1" spans="1:10">
      <c r="A4" s="44" t="s">
        <v>226</v>
      </c>
      <c r="B4" s="44" t="s">
        <v>227</v>
      </c>
      <c r="C4" s="44" t="s">
        <v>228</v>
      </c>
      <c r="D4" s="44" t="s">
        <v>229</v>
      </c>
      <c r="E4" s="44" t="s">
        <v>230</v>
      </c>
      <c r="F4" s="45" t="s">
        <v>231</v>
      </c>
      <c r="G4" s="44" t="s">
        <v>232</v>
      </c>
      <c r="H4" s="45" t="s">
        <v>233</v>
      </c>
      <c r="I4" s="45" t="s">
        <v>234</v>
      </c>
      <c r="J4" s="44" t="s">
        <v>235</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2" t="s">
        <v>193</v>
      </c>
      <c r="B7" s="50" t="s">
        <v>236</v>
      </c>
      <c r="C7" s="50" t="s">
        <v>237</v>
      </c>
      <c r="D7" s="50" t="s">
        <v>238</v>
      </c>
      <c r="E7" s="46" t="s">
        <v>239</v>
      </c>
      <c r="F7" s="50" t="s">
        <v>240</v>
      </c>
      <c r="G7" s="46" t="s">
        <v>241</v>
      </c>
      <c r="H7" s="50" t="s">
        <v>242</v>
      </c>
      <c r="I7" s="50" t="s">
        <v>243</v>
      </c>
      <c r="J7" s="46" t="s">
        <v>244</v>
      </c>
    </row>
    <row r="8" ht="33.75" customHeight="1" spans="1:10">
      <c r="A8" s="102" t="s">
        <v>193</v>
      </c>
      <c r="B8" s="50" t="s">
        <v>236</v>
      </c>
      <c r="C8" s="50" t="s">
        <v>237</v>
      </c>
      <c r="D8" s="50" t="s">
        <v>238</v>
      </c>
      <c r="E8" s="46" t="s">
        <v>245</v>
      </c>
      <c r="F8" s="50" t="s">
        <v>240</v>
      </c>
      <c r="G8" s="46" t="s">
        <v>246</v>
      </c>
      <c r="H8" s="50" t="s">
        <v>247</v>
      </c>
      <c r="I8" s="50" t="s">
        <v>243</v>
      </c>
      <c r="J8" s="46" t="s">
        <v>248</v>
      </c>
    </row>
    <row r="9" ht="33.75" customHeight="1" spans="1:10">
      <c r="A9" s="102" t="s">
        <v>193</v>
      </c>
      <c r="B9" s="50" t="s">
        <v>236</v>
      </c>
      <c r="C9" s="50" t="s">
        <v>237</v>
      </c>
      <c r="D9" s="50" t="s">
        <v>249</v>
      </c>
      <c r="E9" s="46" t="s">
        <v>250</v>
      </c>
      <c r="F9" s="50" t="s">
        <v>240</v>
      </c>
      <c r="G9" s="46" t="s">
        <v>251</v>
      </c>
      <c r="H9" s="50" t="s">
        <v>252</v>
      </c>
      <c r="I9" s="50" t="s">
        <v>243</v>
      </c>
      <c r="J9" s="46" t="s">
        <v>253</v>
      </c>
    </row>
    <row r="10" ht="33.75" customHeight="1" spans="1:10">
      <c r="A10" s="102" t="s">
        <v>193</v>
      </c>
      <c r="B10" s="50" t="s">
        <v>236</v>
      </c>
      <c r="C10" s="50" t="s">
        <v>254</v>
      </c>
      <c r="D10" s="50" t="s">
        <v>255</v>
      </c>
      <c r="E10" s="46" t="s">
        <v>256</v>
      </c>
      <c r="F10" s="50" t="s">
        <v>240</v>
      </c>
      <c r="G10" s="46" t="s">
        <v>251</v>
      </c>
      <c r="H10" s="50" t="s">
        <v>252</v>
      </c>
      <c r="I10" s="50" t="s">
        <v>243</v>
      </c>
      <c r="J10" s="46" t="s">
        <v>257</v>
      </c>
    </row>
    <row r="11" ht="33.75" customHeight="1" spans="1:10">
      <c r="A11" s="102" t="s">
        <v>193</v>
      </c>
      <c r="B11" s="50" t="s">
        <v>236</v>
      </c>
      <c r="C11" s="50" t="s">
        <v>258</v>
      </c>
      <c r="D11" s="50" t="s">
        <v>259</v>
      </c>
      <c r="E11" s="46" t="s">
        <v>260</v>
      </c>
      <c r="F11" s="50" t="s">
        <v>240</v>
      </c>
      <c r="G11" s="46" t="s">
        <v>251</v>
      </c>
      <c r="H11" s="50" t="s">
        <v>252</v>
      </c>
      <c r="I11" s="50" t="s">
        <v>243</v>
      </c>
      <c r="J11" s="46" t="s">
        <v>261</v>
      </c>
    </row>
    <row r="12" ht="33.75" customHeight="1" spans="1:10">
      <c r="A12" s="102" t="s">
        <v>222</v>
      </c>
      <c r="B12" s="50" t="s">
        <v>262</v>
      </c>
      <c r="C12" s="50" t="s">
        <v>237</v>
      </c>
      <c r="D12" s="50" t="s">
        <v>238</v>
      </c>
      <c r="E12" s="46" t="s">
        <v>263</v>
      </c>
      <c r="F12" s="50" t="s">
        <v>240</v>
      </c>
      <c r="G12" s="46" t="s">
        <v>264</v>
      </c>
      <c r="H12" s="50" t="s">
        <v>252</v>
      </c>
      <c r="I12" s="50" t="s">
        <v>243</v>
      </c>
      <c r="J12" s="46" t="s">
        <v>265</v>
      </c>
    </row>
    <row r="13" ht="33.75" customHeight="1" spans="1:10">
      <c r="A13" s="102" t="s">
        <v>222</v>
      </c>
      <c r="B13" s="50" t="s">
        <v>262</v>
      </c>
      <c r="C13" s="50" t="s">
        <v>237</v>
      </c>
      <c r="D13" s="50" t="s">
        <v>249</v>
      </c>
      <c r="E13" s="46" t="s">
        <v>266</v>
      </c>
      <c r="F13" s="50" t="s">
        <v>240</v>
      </c>
      <c r="G13" s="46" t="s">
        <v>264</v>
      </c>
      <c r="H13" s="50" t="s">
        <v>252</v>
      </c>
      <c r="I13" s="50" t="s">
        <v>243</v>
      </c>
      <c r="J13" s="46" t="s">
        <v>267</v>
      </c>
    </row>
    <row r="14" ht="33.75" customHeight="1" spans="1:10">
      <c r="A14" s="102" t="s">
        <v>222</v>
      </c>
      <c r="B14" s="50" t="s">
        <v>262</v>
      </c>
      <c r="C14" s="50" t="s">
        <v>237</v>
      </c>
      <c r="D14" s="50" t="s">
        <v>268</v>
      </c>
      <c r="E14" s="46" t="s">
        <v>269</v>
      </c>
      <c r="F14" s="50" t="s">
        <v>240</v>
      </c>
      <c r="G14" s="46" t="s">
        <v>264</v>
      </c>
      <c r="H14" s="50" t="s">
        <v>252</v>
      </c>
      <c r="I14" s="50" t="s">
        <v>243</v>
      </c>
      <c r="J14" s="46" t="s">
        <v>270</v>
      </c>
    </row>
    <row r="15" ht="33.75" customHeight="1" spans="1:10">
      <c r="A15" s="102" t="s">
        <v>222</v>
      </c>
      <c r="B15" s="50" t="s">
        <v>262</v>
      </c>
      <c r="C15" s="50" t="s">
        <v>254</v>
      </c>
      <c r="D15" s="50" t="s">
        <v>255</v>
      </c>
      <c r="E15" s="46" t="s">
        <v>271</v>
      </c>
      <c r="F15" s="50" t="s">
        <v>272</v>
      </c>
      <c r="G15" s="46" t="s">
        <v>273</v>
      </c>
      <c r="H15" s="50" t="s">
        <v>242</v>
      </c>
      <c r="I15" s="50" t="s">
        <v>243</v>
      </c>
      <c r="J15" s="46" t="s">
        <v>274</v>
      </c>
    </row>
    <row r="16" ht="33.75" customHeight="1" spans="1:10">
      <c r="A16" s="102" t="s">
        <v>222</v>
      </c>
      <c r="B16" s="50" t="s">
        <v>262</v>
      </c>
      <c r="C16" s="50" t="s">
        <v>254</v>
      </c>
      <c r="D16" s="50" t="s">
        <v>275</v>
      </c>
      <c r="E16" s="46" t="s">
        <v>276</v>
      </c>
      <c r="F16" s="50" t="s">
        <v>240</v>
      </c>
      <c r="G16" s="46" t="s">
        <v>277</v>
      </c>
      <c r="H16" s="50" t="s">
        <v>278</v>
      </c>
      <c r="I16" s="50" t="s">
        <v>243</v>
      </c>
      <c r="J16" s="46" t="s">
        <v>279</v>
      </c>
    </row>
    <row r="17" ht="33.75" customHeight="1" spans="1:10">
      <c r="A17" s="102" t="s">
        <v>222</v>
      </c>
      <c r="B17" s="50" t="s">
        <v>262</v>
      </c>
      <c r="C17" s="50" t="s">
        <v>258</v>
      </c>
      <c r="D17" s="50" t="s">
        <v>259</v>
      </c>
      <c r="E17" s="46" t="s">
        <v>280</v>
      </c>
      <c r="F17" s="50" t="s">
        <v>240</v>
      </c>
      <c r="G17" s="46" t="s">
        <v>251</v>
      </c>
      <c r="H17" s="50" t="s">
        <v>252</v>
      </c>
      <c r="I17" s="50" t="s">
        <v>243</v>
      </c>
      <c r="J17" s="46" t="s">
        <v>281</v>
      </c>
    </row>
    <row r="18" ht="33.75" customHeight="1" spans="1:10">
      <c r="A18" s="102" t="s">
        <v>219</v>
      </c>
      <c r="B18" s="50" t="s">
        <v>282</v>
      </c>
      <c r="C18" s="50" t="s">
        <v>237</v>
      </c>
      <c r="D18" s="50" t="s">
        <v>238</v>
      </c>
      <c r="E18" s="46" t="s">
        <v>283</v>
      </c>
      <c r="F18" s="50" t="s">
        <v>240</v>
      </c>
      <c r="G18" s="46" t="s">
        <v>251</v>
      </c>
      <c r="H18" s="50" t="s">
        <v>252</v>
      </c>
      <c r="I18" s="50" t="s">
        <v>243</v>
      </c>
      <c r="J18" s="46" t="s">
        <v>284</v>
      </c>
    </row>
    <row r="19" ht="33.75" customHeight="1" spans="1:10">
      <c r="A19" s="102" t="s">
        <v>219</v>
      </c>
      <c r="B19" s="50" t="s">
        <v>282</v>
      </c>
      <c r="C19" s="50" t="s">
        <v>237</v>
      </c>
      <c r="D19" s="50" t="s">
        <v>249</v>
      </c>
      <c r="E19" s="46" t="s">
        <v>285</v>
      </c>
      <c r="F19" s="50" t="s">
        <v>286</v>
      </c>
      <c r="G19" s="46" t="s">
        <v>117</v>
      </c>
      <c r="H19" s="50" t="s">
        <v>287</v>
      </c>
      <c r="I19" s="50" t="s">
        <v>243</v>
      </c>
      <c r="J19" s="46" t="s">
        <v>288</v>
      </c>
    </row>
    <row r="20" ht="33.75" customHeight="1" spans="1:10">
      <c r="A20" s="102" t="s">
        <v>219</v>
      </c>
      <c r="B20" s="50" t="s">
        <v>282</v>
      </c>
      <c r="C20" s="50" t="s">
        <v>237</v>
      </c>
      <c r="D20" s="50" t="s">
        <v>268</v>
      </c>
      <c r="E20" s="46" t="s">
        <v>289</v>
      </c>
      <c r="F20" s="50" t="s">
        <v>286</v>
      </c>
      <c r="G20" s="46" t="s">
        <v>290</v>
      </c>
      <c r="H20" s="50" t="s">
        <v>278</v>
      </c>
      <c r="I20" s="50" t="s">
        <v>243</v>
      </c>
      <c r="J20" s="46" t="s">
        <v>291</v>
      </c>
    </row>
    <row r="21" ht="33.75" customHeight="1" spans="1:10">
      <c r="A21" s="102" t="s">
        <v>219</v>
      </c>
      <c r="B21" s="50" t="s">
        <v>282</v>
      </c>
      <c r="C21" s="50" t="s">
        <v>254</v>
      </c>
      <c r="D21" s="50" t="s">
        <v>255</v>
      </c>
      <c r="E21" s="46" t="s">
        <v>292</v>
      </c>
      <c r="F21" s="50" t="s">
        <v>286</v>
      </c>
      <c r="G21" s="46" t="s">
        <v>293</v>
      </c>
      <c r="H21" s="50"/>
      <c r="I21" s="50" t="s">
        <v>294</v>
      </c>
      <c r="J21" s="46" t="s">
        <v>295</v>
      </c>
    </row>
    <row r="22" ht="33.75" customHeight="1" spans="1:10">
      <c r="A22" s="102" t="s">
        <v>219</v>
      </c>
      <c r="B22" s="50" t="s">
        <v>282</v>
      </c>
      <c r="C22" s="50" t="s">
        <v>254</v>
      </c>
      <c r="D22" s="50" t="s">
        <v>275</v>
      </c>
      <c r="E22" s="46" t="s">
        <v>296</v>
      </c>
      <c r="F22" s="50" t="s">
        <v>286</v>
      </c>
      <c r="G22" s="46" t="s">
        <v>297</v>
      </c>
      <c r="H22" s="50"/>
      <c r="I22" s="50" t="s">
        <v>294</v>
      </c>
      <c r="J22" s="46" t="s">
        <v>298</v>
      </c>
    </row>
    <row r="23" ht="33.75" customHeight="1" spans="1:10">
      <c r="A23" s="102" t="s">
        <v>219</v>
      </c>
      <c r="B23" s="50" t="s">
        <v>282</v>
      </c>
      <c r="C23" s="50" t="s">
        <v>258</v>
      </c>
      <c r="D23" s="50" t="s">
        <v>259</v>
      </c>
      <c r="E23" s="46" t="s">
        <v>299</v>
      </c>
      <c r="F23" s="50" t="s">
        <v>240</v>
      </c>
      <c r="G23" s="46" t="s">
        <v>251</v>
      </c>
      <c r="H23" s="50" t="s">
        <v>252</v>
      </c>
      <c r="I23" s="50" t="s">
        <v>243</v>
      </c>
      <c r="J23" s="46" t="s">
        <v>300</v>
      </c>
    </row>
    <row r="24" ht="33.75" customHeight="1" spans="1:10">
      <c r="A24" s="102" t="s">
        <v>209</v>
      </c>
      <c r="B24" s="50" t="s">
        <v>282</v>
      </c>
      <c r="C24" s="50" t="s">
        <v>237</v>
      </c>
      <c r="D24" s="50" t="s">
        <v>238</v>
      </c>
      <c r="E24" s="46" t="s">
        <v>301</v>
      </c>
      <c r="F24" s="50" t="s">
        <v>240</v>
      </c>
      <c r="G24" s="46" t="s">
        <v>302</v>
      </c>
      <c r="H24" s="50" t="s">
        <v>303</v>
      </c>
      <c r="I24" s="50" t="s">
        <v>243</v>
      </c>
      <c r="J24" s="46" t="s">
        <v>304</v>
      </c>
    </row>
    <row r="25" ht="33.75" customHeight="1" spans="1:10">
      <c r="A25" s="102" t="s">
        <v>209</v>
      </c>
      <c r="B25" s="50" t="s">
        <v>282</v>
      </c>
      <c r="C25" s="50" t="s">
        <v>237</v>
      </c>
      <c r="D25" s="50" t="s">
        <v>238</v>
      </c>
      <c r="E25" s="46" t="s">
        <v>305</v>
      </c>
      <c r="F25" s="50" t="s">
        <v>240</v>
      </c>
      <c r="G25" s="46" t="s">
        <v>306</v>
      </c>
      <c r="H25" s="50" t="s">
        <v>247</v>
      </c>
      <c r="I25" s="50" t="s">
        <v>243</v>
      </c>
      <c r="J25" s="46" t="s">
        <v>304</v>
      </c>
    </row>
    <row r="26" ht="33.75" customHeight="1" spans="1:10">
      <c r="A26" s="102" t="s">
        <v>209</v>
      </c>
      <c r="B26" s="50" t="s">
        <v>282</v>
      </c>
      <c r="C26" s="50" t="s">
        <v>237</v>
      </c>
      <c r="D26" s="50" t="s">
        <v>238</v>
      </c>
      <c r="E26" s="46" t="s">
        <v>307</v>
      </c>
      <c r="F26" s="50" t="s">
        <v>272</v>
      </c>
      <c r="G26" s="46" t="s">
        <v>306</v>
      </c>
      <c r="H26" s="50" t="s">
        <v>308</v>
      </c>
      <c r="I26" s="50" t="s">
        <v>243</v>
      </c>
      <c r="J26" s="46" t="s">
        <v>304</v>
      </c>
    </row>
    <row r="27" ht="33.75" customHeight="1" spans="1:10">
      <c r="A27" s="102" t="s">
        <v>209</v>
      </c>
      <c r="B27" s="50" t="s">
        <v>282</v>
      </c>
      <c r="C27" s="50" t="s">
        <v>237</v>
      </c>
      <c r="D27" s="50" t="s">
        <v>249</v>
      </c>
      <c r="E27" s="46" t="s">
        <v>309</v>
      </c>
      <c r="F27" s="50" t="s">
        <v>286</v>
      </c>
      <c r="G27" s="46" t="s">
        <v>241</v>
      </c>
      <c r="H27" s="50" t="s">
        <v>252</v>
      </c>
      <c r="I27" s="50" t="s">
        <v>243</v>
      </c>
      <c r="J27" s="46" t="s">
        <v>310</v>
      </c>
    </row>
    <row r="28" ht="33.75" customHeight="1" spans="1:10">
      <c r="A28" s="102" t="s">
        <v>209</v>
      </c>
      <c r="B28" s="50" t="s">
        <v>282</v>
      </c>
      <c r="C28" s="50" t="s">
        <v>237</v>
      </c>
      <c r="D28" s="50" t="s">
        <v>249</v>
      </c>
      <c r="E28" s="46" t="s">
        <v>311</v>
      </c>
      <c r="F28" s="50" t="s">
        <v>286</v>
      </c>
      <c r="G28" s="46" t="s">
        <v>241</v>
      </c>
      <c r="H28" s="50" t="s">
        <v>252</v>
      </c>
      <c r="I28" s="50" t="s">
        <v>243</v>
      </c>
      <c r="J28" s="46" t="s">
        <v>312</v>
      </c>
    </row>
    <row r="29" ht="33.75" customHeight="1" spans="1:10">
      <c r="A29" s="102" t="s">
        <v>209</v>
      </c>
      <c r="B29" s="50" t="s">
        <v>282</v>
      </c>
      <c r="C29" s="50" t="s">
        <v>237</v>
      </c>
      <c r="D29" s="50" t="s">
        <v>268</v>
      </c>
      <c r="E29" s="46" t="s">
        <v>313</v>
      </c>
      <c r="F29" s="50" t="s">
        <v>286</v>
      </c>
      <c r="G29" s="46" t="s">
        <v>290</v>
      </c>
      <c r="H29" s="50" t="s">
        <v>278</v>
      </c>
      <c r="I29" s="50" t="s">
        <v>243</v>
      </c>
      <c r="J29" s="46" t="s">
        <v>313</v>
      </c>
    </row>
    <row r="30" ht="33.75" customHeight="1" spans="1:10">
      <c r="A30" s="102" t="s">
        <v>209</v>
      </c>
      <c r="B30" s="50" t="s">
        <v>282</v>
      </c>
      <c r="C30" s="50" t="s">
        <v>237</v>
      </c>
      <c r="D30" s="50" t="s">
        <v>268</v>
      </c>
      <c r="E30" s="46" t="s">
        <v>314</v>
      </c>
      <c r="F30" s="50" t="s">
        <v>286</v>
      </c>
      <c r="G30" s="46" t="s">
        <v>290</v>
      </c>
      <c r="H30" s="50" t="s">
        <v>278</v>
      </c>
      <c r="I30" s="50" t="s">
        <v>243</v>
      </c>
      <c r="J30" s="46" t="s">
        <v>314</v>
      </c>
    </row>
    <row r="31" ht="33.75" customHeight="1" spans="1:10">
      <c r="A31" s="102" t="s">
        <v>209</v>
      </c>
      <c r="B31" s="50" t="s">
        <v>282</v>
      </c>
      <c r="C31" s="50" t="s">
        <v>254</v>
      </c>
      <c r="D31" s="50" t="s">
        <v>255</v>
      </c>
      <c r="E31" s="46" t="s">
        <v>292</v>
      </c>
      <c r="F31" s="50" t="s">
        <v>286</v>
      </c>
      <c r="G31" s="46" t="s">
        <v>293</v>
      </c>
      <c r="H31" s="50"/>
      <c r="I31" s="50" t="s">
        <v>294</v>
      </c>
      <c r="J31" s="46" t="s">
        <v>295</v>
      </c>
    </row>
    <row r="32" ht="33.75" customHeight="1" spans="1:10">
      <c r="A32" s="102" t="s">
        <v>209</v>
      </c>
      <c r="B32" s="50" t="s">
        <v>282</v>
      </c>
      <c r="C32" s="50" t="s">
        <v>254</v>
      </c>
      <c r="D32" s="50" t="s">
        <v>275</v>
      </c>
      <c r="E32" s="46" t="s">
        <v>296</v>
      </c>
      <c r="F32" s="50" t="s">
        <v>286</v>
      </c>
      <c r="G32" s="46" t="s">
        <v>315</v>
      </c>
      <c r="H32" s="50"/>
      <c r="I32" s="50" t="s">
        <v>294</v>
      </c>
      <c r="J32" s="46" t="s">
        <v>298</v>
      </c>
    </row>
    <row r="33" ht="33.75" customHeight="1" spans="1:10">
      <c r="A33" s="102" t="s">
        <v>209</v>
      </c>
      <c r="B33" s="50" t="s">
        <v>282</v>
      </c>
      <c r="C33" s="50" t="s">
        <v>258</v>
      </c>
      <c r="D33" s="50" t="s">
        <v>259</v>
      </c>
      <c r="E33" s="46" t="s">
        <v>260</v>
      </c>
      <c r="F33" s="50" t="s">
        <v>240</v>
      </c>
      <c r="G33" s="46" t="s">
        <v>251</v>
      </c>
      <c r="H33" s="50" t="s">
        <v>252</v>
      </c>
      <c r="I33" s="50" t="s">
        <v>243</v>
      </c>
      <c r="J33" s="46" t="s">
        <v>261</v>
      </c>
    </row>
    <row r="34" ht="33.75" customHeight="1" spans="1:10">
      <c r="A34" s="102" t="s">
        <v>209</v>
      </c>
      <c r="B34" s="50" t="s">
        <v>282</v>
      </c>
      <c r="C34" s="50" t="s">
        <v>258</v>
      </c>
      <c r="D34" s="50" t="s">
        <v>259</v>
      </c>
      <c r="E34" s="46" t="s">
        <v>299</v>
      </c>
      <c r="F34" s="50" t="s">
        <v>240</v>
      </c>
      <c r="G34" s="46" t="s">
        <v>251</v>
      </c>
      <c r="H34" s="50" t="s">
        <v>252</v>
      </c>
      <c r="I34" s="50" t="s">
        <v>243</v>
      </c>
      <c r="J34" s="46" t="s">
        <v>300</v>
      </c>
    </row>
  </sheetData>
  <mergeCells count="10">
    <mergeCell ref="A2:J2"/>
    <mergeCell ref="A3:H3"/>
    <mergeCell ref="A7:A11"/>
    <mergeCell ref="A12:A17"/>
    <mergeCell ref="A18:A23"/>
    <mergeCell ref="A24:A34"/>
    <mergeCell ref="B7:B11"/>
    <mergeCell ref="B12:B17"/>
    <mergeCell ref="B18:B23"/>
    <mergeCell ref="B24:B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2025-02-12T03:50:16Z</dcterms:created>
  <dcterms:modified xsi:type="dcterms:W3CDTF">2025-02-12T03:50:51Z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9EB1311A9FB44CB4BDDB83136B4DDAF3_13</vt:lpwstr>
  </property>
  <property fmtid="{D5CDD505-2E9C-101B-9397-08002B2CF9AE}" pid="3" name="KSOProductBuildVer">
    <vt:lpwstr>2052-12.1.0.19770</vt:lpwstr>
  </property>
</Properties>
</file>